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68" yWindow="372" windowWidth="18168" windowHeight="8556" tabRatio="754"/>
  </bookViews>
  <sheets>
    <sheet name="AH Industries " sheetId="39" r:id="rId1"/>
    <sheet name="Aibel" sheetId="63" r:id="rId2"/>
    <sheet name="Arcus-Gruppen" sheetId="48" r:id="rId3"/>
    <sheet name="Biolin Scientific" sheetId="50" r:id="rId4"/>
    <sheet name="Bisnode" sheetId="49" r:id="rId5"/>
    <sheet name="DIAB" sheetId="51" r:id="rId6"/>
    <sheet name="Euromaint" sheetId="52" r:id="rId7"/>
    <sheet name="GS Hydro" sheetId="53" r:id="rId8"/>
    <sheet name="Hafa Bathroom Group" sheetId="54" r:id="rId9"/>
    <sheet name="HENT" sheetId="55" r:id="rId10"/>
    <sheet name="HL Display" sheetId="56" r:id="rId11"/>
    <sheet name="Inwido" sheetId="57" r:id="rId12"/>
    <sheet name="Jøtul" sheetId="66" r:id="rId13"/>
    <sheet name="KVD" sheetId="59" r:id="rId14"/>
    <sheet name="Ledil" sheetId="65" r:id="rId15"/>
    <sheet name="Mobile Climate Control" sheetId="60" r:id="rId16"/>
    <sheet name="Nebula" sheetId="61" r:id="rId17"/>
    <sheet name="Nordic Cinema Group" sheetId="62" r:id="rId18"/>
    <sheet name="Blad9" sheetId="64" r:id="rId19"/>
  </sheets>
  <definedNames>
    <definedName name="Bolagskod" localSheetId="12">#REF!</definedName>
    <definedName name="Bolagskod" localSheetId="14">#REF!</definedName>
    <definedName name="Bolagskod">#REF!</definedName>
    <definedName name="_xlnm.Print_Area" localSheetId="0">'AH Industries '!$B$3:$K$94</definedName>
    <definedName name="_xlnm.Print_Area" localSheetId="1">Aibel!$B$1:$L$97</definedName>
    <definedName name="_xlnm.Print_Area" localSheetId="2">'Arcus-Gruppen'!$B$1:$K$94</definedName>
    <definedName name="_xlnm.Print_Area" localSheetId="3">'Biolin Scientific'!$B$1:$L$97</definedName>
    <definedName name="_xlnm.Print_Area" localSheetId="4">Bisnode!$B$1:$L$95</definedName>
    <definedName name="_xlnm.Print_Area" localSheetId="5">DIAB!$B$1:$K$94</definedName>
    <definedName name="_xlnm.Print_Area" localSheetId="6">Euromaint!$B$1:$L$97</definedName>
    <definedName name="_xlnm.Print_Area" localSheetId="7">'GS Hydro'!$B$1:$K$95</definedName>
    <definedName name="_xlnm.Print_Area" localSheetId="8">'Hafa Bathroom Group'!$B$1:$K$94</definedName>
    <definedName name="_xlnm.Print_Area" localSheetId="9">HENT!$B$1:$L$96</definedName>
    <definedName name="_xlnm.Print_Area" localSheetId="10">'HL Display'!$B$1:$K$94</definedName>
    <definedName name="_xlnm.Print_Area" localSheetId="11">Inwido!$B$1:$L$96</definedName>
    <definedName name="_xlnm.Print_Area" localSheetId="12">Jøtul!$B$1:$K$94</definedName>
    <definedName name="_xlnm.Print_Area" localSheetId="13">KVD!$B$1:$K$95</definedName>
    <definedName name="_xlnm.Print_Area" localSheetId="14">Ledil!$B$1:$K$95</definedName>
    <definedName name="_xlnm.Print_Area" localSheetId="15">'Mobile Climate Control'!$B$1:$K$95</definedName>
    <definedName name="_xlnm.Print_Area" localSheetId="16">Nebula!$B$1:$L$95</definedName>
    <definedName name="_xlnm.Print_Area" localSheetId="17">'Nordic Cinema Group'!$A$1:$K$95</definedName>
    <definedName name="VMÅN" localSheetId="12">#REF!</definedName>
    <definedName name="VMÅN">#REF!</definedName>
  </definedNames>
  <calcPr calcId="145621" iterate="1"/>
</workbook>
</file>

<file path=xl/calcChain.xml><?xml version="1.0" encoding="utf-8"?>
<calcChain xmlns="http://schemas.openxmlformats.org/spreadsheetml/2006/main">
  <c r="K75" i="66" l="1"/>
  <c r="J75" i="66"/>
  <c r="I75" i="66"/>
  <c r="I76" i="66" s="1"/>
  <c r="I78" i="66" s="1"/>
  <c r="H75" i="66"/>
  <c r="G75" i="66"/>
  <c r="F75" i="66"/>
  <c r="F76" i="66" s="1"/>
  <c r="F78" i="66" s="1"/>
  <c r="J68" i="66"/>
  <c r="J70" i="66" s="1"/>
  <c r="I68" i="66"/>
  <c r="I70" i="66" s="1"/>
  <c r="F68" i="66"/>
  <c r="F70" i="66" s="1"/>
  <c r="K65" i="66"/>
  <c r="K68" i="66" s="1"/>
  <c r="K70" i="66" s="1"/>
  <c r="K76" i="66" s="1"/>
  <c r="K78" i="66" s="1"/>
  <c r="J65" i="66"/>
  <c r="I65" i="66"/>
  <c r="H65" i="66"/>
  <c r="H68" i="66" s="1"/>
  <c r="H70" i="66" s="1"/>
  <c r="H76" i="66" s="1"/>
  <c r="H78" i="66" s="1"/>
  <c r="G65" i="66"/>
  <c r="G68" i="66" s="1"/>
  <c r="G70" i="66" s="1"/>
  <c r="G76" i="66" s="1"/>
  <c r="G78" i="66" s="1"/>
  <c r="F65" i="66"/>
  <c r="K57" i="66"/>
  <c r="J57" i="66"/>
  <c r="I57" i="66"/>
  <c r="H57" i="66"/>
  <c r="G57" i="66"/>
  <c r="F57" i="66"/>
  <c r="K47" i="66"/>
  <c r="J47" i="66"/>
  <c r="I47" i="66"/>
  <c r="H47" i="66"/>
  <c r="G47" i="66"/>
  <c r="F47" i="66"/>
  <c r="K41" i="66"/>
  <c r="K48" i="66" s="1"/>
  <c r="J41" i="66"/>
  <c r="J48" i="66" s="1"/>
  <c r="I41" i="66"/>
  <c r="I48" i="66" s="1"/>
  <c r="H41" i="66"/>
  <c r="H48" i="66" s="1"/>
  <c r="G41" i="66"/>
  <c r="G48" i="66" s="1"/>
  <c r="F41" i="66"/>
  <c r="F48" i="66" s="1"/>
  <c r="J16" i="66"/>
  <c r="J19" i="66" s="1"/>
  <c r="J22" i="66" s="1"/>
  <c r="J25" i="66" s="1"/>
  <c r="I16" i="66"/>
  <c r="I19" i="66" s="1"/>
  <c r="I22" i="66" s="1"/>
  <c r="I25" i="66" s="1"/>
  <c r="F16" i="66"/>
  <c r="F19" i="66" s="1"/>
  <c r="F22" i="66" s="1"/>
  <c r="F25" i="66" s="1"/>
  <c r="K14" i="66"/>
  <c r="K16" i="66" s="1"/>
  <c r="J14" i="66"/>
  <c r="I14" i="66"/>
  <c r="H14" i="66"/>
  <c r="H16" i="66" s="1"/>
  <c r="G14" i="66"/>
  <c r="G16" i="66" s="1"/>
  <c r="F14" i="66"/>
  <c r="K1" i="66"/>
  <c r="J1" i="66"/>
  <c r="I1" i="66"/>
  <c r="H1" i="66"/>
  <c r="G1" i="66"/>
  <c r="F1" i="66"/>
  <c r="J76" i="66" l="1"/>
  <c r="J78" i="66" s="1"/>
  <c r="G30" i="66"/>
  <c r="G19" i="66"/>
  <c r="G22" i="66" s="1"/>
  <c r="G25" i="66" s="1"/>
  <c r="K30" i="66"/>
  <c r="K19" i="66"/>
  <c r="K22" i="66" s="1"/>
  <c r="K25" i="66" s="1"/>
  <c r="H30" i="66"/>
  <c r="H19" i="66"/>
  <c r="H22" i="66" s="1"/>
  <c r="H25" i="66" s="1"/>
  <c r="I30" i="66"/>
  <c r="F30" i="66"/>
  <c r="J30" i="66"/>
  <c r="F1" i="62" l="1"/>
  <c r="G1" i="62"/>
  <c r="H1" i="62"/>
  <c r="I1" i="62"/>
  <c r="J1" i="62"/>
  <c r="K1" i="62"/>
  <c r="F14" i="62"/>
  <c r="G14" i="62"/>
  <c r="G16" i="62" s="1"/>
  <c r="G30" i="62" s="1"/>
  <c r="H14" i="62"/>
  <c r="H16" i="62" s="1"/>
  <c r="I14" i="62"/>
  <c r="I16" i="62" s="1"/>
  <c r="J14" i="62"/>
  <c r="J16" i="62" s="1"/>
  <c r="K14" i="62"/>
  <c r="K16" i="62" s="1"/>
  <c r="K30" i="62" s="1"/>
  <c r="F16" i="62"/>
  <c r="F30" i="62" s="1"/>
  <c r="G19" i="62"/>
  <c r="G22" i="62" s="1"/>
  <c r="G25" i="62" s="1"/>
  <c r="K19" i="62"/>
  <c r="K22" i="62" s="1"/>
  <c r="K25" i="62" s="1"/>
  <c r="F41" i="62"/>
  <c r="G41" i="62"/>
  <c r="H41" i="62"/>
  <c r="I41" i="62"/>
  <c r="K41" i="62"/>
  <c r="F47" i="62"/>
  <c r="G47" i="62"/>
  <c r="H47" i="62"/>
  <c r="I47" i="62"/>
  <c r="K47" i="62"/>
  <c r="K48" i="62" s="1"/>
  <c r="F57" i="62"/>
  <c r="G57" i="62"/>
  <c r="H57" i="62"/>
  <c r="I57" i="62"/>
  <c r="K57" i="62"/>
  <c r="F65" i="62"/>
  <c r="F68" i="62" s="1"/>
  <c r="F70" i="62" s="1"/>
  <c r="G65" i="62"/>
  <c r="H65" i="62"/>
  <c r="H68" i="62" s="1"/>
  <c r="H70" i="62" s="1"/>
  <c r="H76" i="62" s="1"/>
  <c r="H78" i="62" s="1"/>
  <c r="K65" i="62"/>
  <c r="K68" i="62" s="1"/>
  <c r="K70" i="62" s="1"/>
  <c r="G68" i="62"/>
  <c r="G70" i="62" s="1"/>
  <c r="G76" i="62" s="1"/>
  <c r="G78" i="62" s="1"/>
  <c r="F75" i="62"/>
  <c r="G75" i="62"/>
  <c r="H75" i="62"/>
  <c r="K75" i="62"/>
  <c r="F1" i="61"/>
  <c r="G1" i="61"/>
  <c r="H1" i="61"/>
  <c r="I1" i="61"/>
  <c r="L1" i="61"/>
  <c r="F14" i="61"/>
  <c r="G14" i="61"/>
  <c r="G16" i="61" s="1"/>
  <c r="G19" i="61" s="1"/>
  <c r="G22" i="61" s="1"/>
  <c r="G25" i="61" s="1"/>
  <c r="H14" i="61"/>
  <c r="H16" i="61" s="1"/>
  <c r="I14" i="61"/>
  <c r="I16" i="61" s="1"/>
  <c r="I30" i="61" s="1"/>
  <c r="J14" i="61"/>
  <c r="K14" i="61"/>
  <c r="K16" i="61" s="1"/>
  <c r="K19" i="61" s="1"/>
  <c r="K22" i="61" s="1"/>
  <c r="K25" i="61" s="1"/>
  <c r="L14" i="61"/>
  <c r="L16" i="61" s="1"/>
  <c r="F16" i="61"/>
  <c r="F19" i="61" s="1"/>
  <c r="F22" i="61" s="1"/>
  <c r="F25" i="61" s="1"/>
  <c r="J16" i="61"/>
  <c r="J30" i="61" s="1"/>
  <c r="J19" i="61"/>
  <c r="J22" i="61"/>
  <c r="J25" i="61" s="1"/>
  <c r="F30" i="61"/>
  <c r="G30" i="61"/>
  <c r="K30" i="61"/>
  <c r="F41" i="61"/>
  <c r="G41" i="61"/>
  <c r="H41" i="61"/>
  <c r="I41" i="61"/>
  <c r="K41" i="61"/>
  <c r="L41" i="61"/>
  <c r="F47" i="61"/>
  <c r="G47" i="61"/>
  <c r="H47" i="61"/>
  <c r="I47" i="61"/>
  <c r="K47" i="61"/>
  <c r="L47" i="61"/>
  <c r="F48" i="61"/>
  <c r="K48" i="61"/>
  <c r="L48" i="61"/>
  <c r="F57" i="61"/>
  <c r="G57" i="61"/>
  <c r="H57" i="61"/>
  <c r="I57" i="61"/>
  <c r="K57" i="61"/>
  <c r="L57" i="61"/>
  <c r="F65" i="61"/>
  <c r="F68" i="61" s="1"/>
  <c r="F70" i="61" s="1"/>
  <c r="G65" i="61"/>
  <c r="G68" i="61" s="1"/>
  <c r="G70" i="61" s="1"/>
  <c r="H65" i="61"/>
  <c r="H68" i="61" s="1"/>
  <c r="H70" i="61" s="1"/>
  <c r="H76" i="61" s="1"/>
  <c r="H78" i="61" s="1"/>
  <c r="K65" i="61"/>
  <c r="K68" i="61" s="1"/>
  <c r="K70" i="61" s="1"/>
  <c r="L65" i="61"/>
  <c r="L68" i="61" s="1"/>
  <c r="L70" i="61"/>
  <c r="F75" i="61"/>
  <c r="F76" i="61" s="1"/>
  <c r="F78" i="61" s="1"/>
  <c r="G75" i="61"/>
  <c r="H75" i="61"/>
  <c r="K75" i="61"/>
  <c r="L75" i="61"/>
  <c r="L76" i="61" s="1"/>
  <c r="L78" i="61" s="1"/>
  <c r="F1" i="60"/>
  <c r="G1" i="60"/>
  <c r="H1" i="60"/>
  <c r="I1" i="60"/>
  <c r="J1" i="60"/>
  <c r="K1" i="60"/>
  <c r="F14" i="60"/>
  <c r="F16" i="60" s="1"/>
  <c r="F19" i="60" s="1"/>
  <c r="F22" i="60" s="1"/>
  <c r="F25" i="60" s="1"/>
  <c r="G14" i="60"/>
  <c r="H14" i="60"/>
  <c r="H16" i="60" s="1"/>
  <c r="I14" i="60"/>
  <c r="I16" i="60" s="1"/>
  <c r="I30" i="60" s="1"/>
  <c r="J14" i="60"/>
  <c r="J16" i="60" s="1"/>
  <c r="J19" i="60" s="1"/>
  <c r="J22" i="60" s="1"/>
  <c r="J25" i="60" s="1"/>
  <c r="K14" i="60"/>
  <c r="G16" i="60"/>
  <c r="G19" i="60" s="1"/>
  <c r="G22" i="60" s="1"/>
  <c r="G25" i="60" s="1"/>
  <c r="K16" i="60"/>
  <c r="J30" i="60"/>
  <c r="F41" i="60"/>
  <c r="F48" i="60" s="1"/>
  <c r="G41" i="60"/>
  <c r="H41" i="60"/>
  <c r="I41" i="60"/>
  <c r="J41" i="60"/>
  <c r="K41" i="60"/>
  <c r="F47" i="60"/>
  <c r="G47" i="60"/>
  <c r="H47" i="60"/>
  <c r="H48" i="60" s="1"/>
  <c r="I47" i="60"/>
  <c r="J47" i="60"/>
  <c r="K47" i="60"/>
  <c r="J48" i="60"/>
  <c r="F57" i="60"/>
  <c r="G57" i="60"/>
  <c r="H57" i="60"/>
  <c r="I57" i="60"/>
  <c r="J57" i="60"/>
  <c r="K57" i="60"/>
  <c r="F65" i="60"/>
  <c r="F68" i="60" s="1"/>
  <c r="F70" i="60" s="1"/>
  <c r="G65" i="60"/>
  <c r="G68" i="60" s="1"/>
  <c r="G70" i="60" s="1"/>
  <c r="H65" i="60"/>
  <c r="I65" i="60"/>
  <c r="J65" i="60"/>
  <c r="J68" i="60" s="1"/>
  <c r="J70" i="60" s="1"/>
  <c r="K65" i="60"/>
  <c r="K68" i="60" s="1"/>
  <c r="K70" i="60" s="1"/>
  <c r="H68" i="60"/>
  <c r="H70" i="60" s="1"/>
  <c r="H76" i="60" s="1"/>
  <c r="H78" i="60" s="1"/>
  <c r="I68" i="60"/>
  <c r="I70" i="60" s="1"/>
  <c r="F75" i="60"/>
  <c r="G75" i="60"/>
  <c r="H75" i="60"/>
  <c r="I75" i="60"/>
  <c r="I76" i="60" s="1"/>
  <c r="I78" i="60" s="1"/>
  <c r="J75" i="60"/>
  <c r="K75" i="60"/>
  <c r="F1" i="65"/>
  <c r="G1" i="65"/>
  <c r="H1" i="65"/>
  <c r="I1" i="65"/>
  <c r="J1" i="65"/>
  <c r="K1" i="65"/>
  <c r="F14" i="65"/>
  <c r="F16" i="65" s="1"/>
  <c r="F19" i="65" s="1"/>
  <c r="G14" i="65"/>
  <c r="G16" i="65" s="1"/>
  <c r="H14" i="65"/>
  <c r="H16" i="65" s="1"/>
  <c r="I14" i="65"/>
  <c r="I16" i="65" s="1"/>
  <c r="I30" i="65" s="1"/>
  <c r="J14" i="65"/>
  <c r="J16" i="65" s="1"/>
  <c r="J19" i="65" s="1"/>
  <c r="J22" i="65" s="1"/>
  <c r="J25" i="65" s="1"/>
  <c r="K14" i="65"/>
  <c r="K16" i="65" s="1"/>
  <c r="F22" i="65"/>
  <c r="F25" i="65" s="1"/>
  <c r="J30" i="65"/>
  <c r="F41" i="65"/>
  <c r="H41" i="65"/>
  <c r="J41" i="65"/>
  <c r="K41" i="65"/>
  <c r="F47" i="65"/>
  <c r="H47" i="65"/>
  <c r="H48" i="65" s="1"/>
  <c r="J47" i="65"/>
  <c r="K47" i="65"/>
  <c r="F57" i="65"/>
  <c r="H57" i="65"/>
  <c r="J57" i="65"/>
  <c r="K57" i="65"/>
  <c r="F65" i="65"/>
  <c r="F68" i="65" s="1"/>
  <c r="F70" i="65" s="1"/>
  <c r="F76" i="65" s="1"/>
  <c r="F78" i="65" s="1"/>
  <c r="J65" i="65"/>
  <c r="J68" i="65" s="1"/>
  <c r="J70" i="65" s="1"/>
  <c r="K65" i="65"/>
  <c r="K68" i="65" s="1"/>
  <c r="K70" i="65" s="1"/>
  <c r="F75" i="65"/>
  <c r="J75" i="65"/>
  <c r="K75" i="65"/>
  <c r="F1" i="59"/>
  <c r="G1" i="59"/>
  <c r="H1" i="59"/>
  <c r="I1" i="59"/>
  <c r="J1" i="59"/>
  <c r="K1" i="59"/>
  <c r="F14" i="59"/>
  <c r="G14" i="59"/>
  <c r="G16" i="59" s="1"/>
  <c r="G30" i="59" s="1"/>
  <c r="H14" i="59"/>
  <c r="H16" i="59" s="1"/>
  <c r="H19" i="59" s="1"/>
  <c r="I14" i="59"/>
  <c r="I16" i="59" s="1"/>
  <c r="I19" i="59" s="1"/>
  <c r="I22" i="59" s="1"/>
  <c r="I25" i="59" s="1"/>
  <c r="J14" i="59"/>
  <c r="K14" i="59"/>
  <c r="K16" i="59" s="1"/>
  <c r="K30" i="59" s="1"/>
  <c r="F16" i="59"/>
  <c r="F30" i="59" s="1"/>
  <c r="J16" i="59"/>
  <c r="F19" i="59"/>
  <c r="F22" i="59" s="1"/>
  <c r="F25" i="59" s="1"/>
  <c r="G19" i="59"/>
  <c r="G22" i="59" s="1"/>
  <c r="G25" i="59" s="1"/>
  <c r="H22" i="59"/>
  <c r="H25" i="59"/>
  <c r="I30" i="59"/>
  <c r="F41" i="59"/>
  <c r="G41" i="59"/>
  <c r="H41" i="59"/>
  <c r="I41" i="59"/>
  <c r="J41" i="59"/>
  <c r="K41" i="59"/>
  <c r="F47" i="59"/>
  <c r="G47" i="59"/>
  <c r="H47" i="59"/>
  <c r="I47" i="59"/>
  <c r="J47" i="59"/>
  <c r="K47" i="59"/>
  <c r="F48" i="59"/>
  <c r="J48" i="59"/>
  <c r="F57" i="59"/>
  <c r="G57" i="59"/>
  <c r="H57" i="59"/>
  <c r="I57" i="59"/>
  <c r="J57" i="59"/>
  <c r="K57" i="59"/>
  <c r="F65" i="59"/>
  <c r="F68" i="59" s="1"/>
  <c r="F70" i="59" s="1"/>
  <c r="G65" i="59"/>
  <c r="H65" i="59"/>
  <c r="I65" i="59"/>
  <c r="I68" i="59" s="1"/>
  <c r="I70" i="59" s="1"/>
  <c r="J65" i="59"/>
  <c r="J68" i="59" s="1"/>
  <c r="J70" i="59" s="1"/>
  <c r="J76" i="59" s="1"/>
  <c r="J78" i="59" s="1"/>
  <c r="K65" i="59"/>
  <c r="K68" i="59" s="1"/>
  <c r="K70" i="59" s="1"/>
  <c r="G68" i="59"/>
  <c r="G70" i="59" s="1"/>
  <c r="H68" i="59"/>
  <c r="H70" i="59"/>
  <c r="F75" i="59"/>
  <c r="G75" i="59"/>
  <c r="H75" i="59"/>
  <c r="I75" i="59"/>
  <c r="J75" i="59"/>
  <c r="K75" i="59"/>
  <c r="F1" i="57"/>
  <c r="G1" i="57"/>
  <c r="H1" i="57"/>
  <c r="I1" i="57"/>
  <c r="L1" i="57"/>
  <c r="F14" i="57"/>
  <c r="G14" i="57"/>
  <c r="G16" i="57" s="1"/>
  <c r="H14" i="57"/>
  <c r="H16" i="57" s="1"/>
  <c r="I14" i="57"/>
  <c r="I16" i="57" s="1"/>
  <c r="I19" i="57" s="1"/>
  <c r="I22" i="57" s="1"/>
  <c r="I25" i="57" s="1"/>
  <c r="J14" i="57"/>
  <c r="J16" i="57" s="1"/>
  <c r="K14" i="57"/>
  <c r="K16" i="57" s="1"/>
  <c r="K30" i="57" s="1"/>
  <c r="L14" i="57"/>
  <c r="L16" i="57" s="1"/>
  <c r="F16" i="57"/>
  <c r="F30" i="57" s="1"/>
  <c r="F41" i="57"/>
  <c r="G41" i="57"/>
  <c r="H41" i="57"/>
  <c r="H48" i="57" s="1"/>
  <c r="I41" i="57"/>
  <c r="K41" i="57"/>
  <c r="L41" i="57"/>
  <c r="F47" i="57"/>
  <c r="G47" i="57"/>
  <c r="H47" i="57"/>
  <c r="I47" i="57"/>
  <c r="K47" i="57"/>
  <c r="L47" i="57"/>
  <c r="F57" i="57"/>
  <c r="G57" i="57"/>
  <c r="H57" i="57"/>
  <c r="I57" i="57"/>
  <c r="K57" i="57"/>
  <c r="L57" i="57"/>
  <c r="F65" i="57"/>
  <c r="F68" i="57" s="1"/>
  <c r="F70" i="57" s="1"/>
  <c r="G65" i="57"/>
  <c r="G68" i="57" s="1"/>
  <c r="H65" i="57"/>
  <c r="H68" i="57" s="1"/>
  <c r="H70" i="57" s="1"/>
  <c r="I65" i="57"/>
  <c r="I68" i="57" s="1"/>
  <c r="I70" i="57" s="1"/>
  <c r="I76" i="57" s="1"/>
  <c r="I78" i="57" s="1"/>
  <c r="K65" i="57"/>
  <c r="K68" i="57" s="1"/>
  <c r="K70" i="57" s="1"/>
  <c r="L65" i="57"/>
  <c r="L68" i="57" s="1"/>
  <c r="L70" i="57" s="1"/>
  <c r="G70" i="57"/>
  <c r="G76" i="57" s="1"/>
  <c r="G78" i="57" s="1"/>
  <c r="F75" i="57"/>
  <c r="G75" i="57"/>
  <c r="H75" i="57"/>
  <c r="I75" i="57"/>
  <c r="K75" i="57"/>
  <c r="L75" i="57"/>
  <c r="F1" i="56"/>
  <c r="G1" i="56"/>
  <c r="H1" i="56"/>
  <c r="I1" i="56"/>
  <c r="J1" i="56"/>
  <c r="K1" i="56"/>
  <c r="F14" i="56"/>
  <c r="F16" i="56" s="1"/>
  <c r="G14" i="56"/>
  <c r="H14" i="56"/>
  <c r="H16" i="56" s="1"/>
  <c r="H30" i="56" s="1"/>
  <c r="I14" i="56"/>
  <c r="I16" i="56" s="1"/>
  <c r="I30" i="56" s="1"/>
  <c r="J14" i="56"/>
  <c r="J16" i="56" s="1"/>
  <c r="K14" i="56"/>
  <c r="G16" i="56"/>
  <c r="K16" i="56"/>
  <c r="K19" i="56" s="1"/>
  <c r="K22" i="56" s="1"/>
  <c r="K25" i="56" s="1"/>
  <c r="F41" i="56"/>
  <c r="G41" i="56"/>
  <c r="G48" i="56" s="1"/>
  <c r="H41" i="56"/>
  <c r="I41" i="56"/>
  <c r="J41" i="56"/>
  <c r="K41" i="56"/>
  <c r="K48" i="56" s="1"/>
  <c r="F47" i="56"/>
  <c r="G47" i="56"/>
  <c r="H47" i="56"/>
  <c r="I47" i="56"/>
  <c r="J47" i="56"/>
  <c r="K47" i="56"/>
  <c r="F57" i="56"/>
  <c r="G57" i="56"/>
  <c r="H57" i="56"/>
  <c r="I57" i="56"/>
  <c r="J57" i="56"/>
  <c r="K57" i="56"/>
  <c r="F65" i="56"/>
  <c r="F68" i="56" s="1"/>
  <c r="F70" i="56" s="1"/>
  <c r="G65" i="56"/>
  <c r="G68" i="56" s="1"/>
  <c r="G70" i="56" s="1"/>
  <c r="H65" i="56"/>
  <c r="H68" i="56" s="1"/>
  <c r="H70" i="56" s="1"/>
  <c r="H76" i="56" s="1"/>
  <c r="H78" i="56" s="1"/>
  <c r="I65" i="56"/>
  <c r="J65" i="56"/>
  <c r="J68" i="56" s="1"/>
  <c r="J70" i="56" s="1"/>
  <c r="K65" i="56"/>
  <c r="K68" i="56" s="1"/>
  <c r="K70" i="56" s="1"/>
  <c r="I68" i="56"/>
  <c r="I70" i="56" s="1"/>
  <c r="F75" i="56"/>
  <c r="G75" i="56"/>
  <c r="H75" i="56"/>
  <c r="I75" i="56"/>
  <c r="I76" i="56" s="1"/>
  <c r="I78" i="56" s="1"/>
  <c r="J75" i="56"/>
  <c r="K75" i="56"/>
  <c r="F1" i="55"/>
  <c r="G1" i="55"/>
  <c r="H1" i="55"/>
  <c r="I1" i="55"/>
  <c r="L1" i="55"/>
  <c r="F14" i="55"/>
  <c r="F16" i="55" s="1"/>
  <c r="G14" i="55"/>
  <c r="G16" i="55" s="1"/>
  <c r="G19" i="55" s="1"/>
  <c r="G22" i="55" s="1"/>
  <c r="G25" i="55" s="1"/>
  <c r="H14" i="55"/>
  <c r="H16" i="55" s="1"/>
  <c r="I14" i="55"/>
  <c r="I16" i="55" s="1"/>
  <c r="J14" i="55"/>
  <c r="J16" i="55" s="1"/>
  <c r="J19" i="55" s="1"/>
  <c r="J22" i="55" s="1"/>
  <c r="J25" i="55" s="1"/>
  <c r="K14" i="55"/>
  <c r="L14" i="55"/>
  <c r="L16" i="55" s="1"/>
  <c r="K16" i="55"/>
  <c r="K30" i="55" s="1"/>
  <c r="F41" i="55"/>
  <c r="G41" i="55"/>
  <c r="H41" i="55"/>
  <c r="I41" i="55"/>
  <c r="K41" i="55"/>
  <c r="L41" i="55"/>
  <c r="F47" i="55"/>
  <c r="G47" i="55"/>
  <c r="H47" i="55"/>
  <c r="I47" i="55"/>
  <c r="I48" i="55" s="1"/>
  <c r="K47" i="55"/>
  <c r="L47" i="55"/>
  <c r="F57" i="55"/>
  <c r="G57" i="55"/>
  <c r="H57" i="55"/>
  <c r="I57" i="55"/>
  <c r="K57" i="55"/>
  <c r="L57" i="55"/>
  <c r="F65" i="55"/>
  <c r="F68" i="55" s="1"/>
  <c r="F70" i="55" s="1"/>
  <c r="G65" i="55"/>
  <c r="G68" i="55" s="1"/>
  <c r="G70" i="55" s="1"/>
  <c r="G76" i="55" s="1"/>
  <c r="G78" i="55" s="1"/>
  <c r="H65" i="55"/>
  <c r="L65" i="55"/>
  <c r="H68" i="55"/>
  <c r="H70" i="55" s="1"/>
  <c r="F75" i="55"/>
  <c r="G75" i="55"/>
  <c r="H75" i="55"/>
  <c r="H76" i="55" s="1"/>
  <c r="H78" i="55" s="1"/>
  <c r="F1" i="54"/>
  <c r="G1" i="54"/>
  <c r="H1" i="54"/>
  <c r="I1" i="54"/>
  <c r="J1" i="54"/>
  <c r="K1" i="54"/>
  <c r="F14" i="54"/>
  <c r="F16" i="54" s="1"/>
  <c r="G14" i="54"/>
  <c r="G16" i="54" s="1"/>
  <c r="G19" i="54" s="1"/>
  <c r="G22" i="54" s="1"/>
  <c r="G25" i="54" s="1"/>
  <c r="H14" i="54"/>
  <c r="H16" i="54" s="1"/>
  <c r="H30" i="54" s="1"/>
  <c r="I14" i="54"/>
  <c r="I16" i="54" s="1"/>
  <c r="J14" i="54"/>
  <c r="J16" i="54" s="1"/>
  <c r="J19" i="54" s="1"/>
  <c r="J22" i="54" s="1"/>
  <c r="J25" i="54" s="1"/>
  <c r="K14" i="54"/>
  <c r="K16" i="54"/>
  <c r="K19" i="54" s="1"/>
  <c r="K22" i="54" s="1"/>
  <c r="K25" i="54"/>
  <c r="F41" i="54"/>
  <c r="G41" i="54"/>
  <c r="G48" i="54" s="1"/>
  <c r="H41" i="54"/>
  <c r="I41" i="54"/>
  <c r="J41" i="54"/>
  <c r="K41" i="54"/>
  <c r="K48" i="54" s="1"/>
  <c r="F47" i="54"/>
  <c r="G47" i="54"/>
  <c r="H47" i="54"/>
  <c r="I47" i="54"/>
  <c r="J47" i="54"/>
  <c r="K47" i="54"/>
  <c r="F57" i="54"/>
  <c r="G57" i="54"/>
  <c r="H57" i="54"/>
  <c r="I57" i="54"/>
  <c r="J57" i="54"/>
  <c r="K57" i="54"/>
  <c r="F65" i="54"/>
  <c r="F68" i="54" s="1"/>
  <c r="F70" i="54" s="1"/>
  <c r="G65" i="54"/>
  <c r="G68" i="54" s="1"/>
  <c r="G70" i="54" s="1"/>
  <c r="G76" i="54" s="1"/>
  <c r="G78" i="54" s="1"/>
  <c r="H65" i="54"/>
  <c r="H68" i="54" s="1"/>
  <c r="H70" i="54" s="1"/>
  <c r="H76" i="54" s="1"/>
  <c r="H78" i="54" s="1"/>
  <c r="I65" i="54"/>
  <c r="J65" i="54"/>
  <c r="J68" i="54" s="1"/>
  <c r="J70" i="54" s="1"/>
  <c r="K65" i="54"/>
  <c r="K68" i="54" s="1"/>
  <c r="K70" i="54" s="1"/>
  <c r="I68" i="54"/>
  <c r="I70" i="54" s="1"/>
  <c r="F75" i="54"/>
  <c r="G75" i="54"/>
  <c r="H75" i="54"/>
  <c r="I75" i="54"/>
  <c r="I76" i="54" s="1"/>
  <c r="I78" i="54" s="1"/>
  <c r="J75" i="54"/>
  <c r="K75" i="54"/>
  <c r="F1" i="53"/>
  <c r="G1" i="53"/>
  <c r="H1" i="53"/>
  <c r="I1" i="53"/>
  <c r="J1" i="53"/>
  <c r="K1" i="53"/>
  <c r="F14" i="53"/>
  <c r="G14" i="53"/>
  <c r="H14" i="53"/>
  <c r="H16" i="53" s="1"/>
  <c r="H30" i="53" s="1"/>
  <c r="I14" i="53"/>
  <c r="I16" i="53" s="1"/>
  <c r="I19" i="53" s="1"/>
  <c r="I22" i="53" s="1"/>
  <c r="I25" i="53" s="1"/>
  <c r="J14" i="53"/>
  <c r="K14" i="53"/>
  <c r="K16" i="53" s="1"/>
  <c r="K30" i="53" s="1"/>
  <c r="F16" i="53"/>
  <c r="G16" i="53"/>
  <c r="J16" i="53"/>
  <c r="J19" i="53" s="1"/>
  <c r="J22" i="53" s="1"/>
  <c r="H19" i="53"/>
  <c r="K19" i="53"/>
  <c r="K22" i="53" s="1"/>
  <c r="K25" i="53" s="1"/>
  <c r="H22" i="53"/>
  <c r="H25" i="53" s="1"/>
  <c r="J25" i="53"/>
  <c r="I30" i="53"/>
  <c r="J30" i="53"/>
  <c r="F41" i="53"/>
  <c r="F48" i="53" s="1"/>
  <c r="G41" i="53"/>
  <c r="H41" i="53"/>
  <c r="I41" i="53"/>
  <c r="J41" i="53"/>
  <c r="J48" i="53" s="1"/>
  <c r="K41" i="53"/>
  <c r="F47" i="53"/>
  <c r="G47" i="53"/>
  <c r="H47" i="53"/>
  <c r="I47" i="53"/>
  <c r="J47" i="53"/>
  <c r="K47" i="53"/>
  <c r="G48" i="53"/>
  <c r="K48" i="53"/>
  <c r="F57" i="53"/>
  <c r="G57" i="53"/>
  <c r="H57" i="53"/>
  <c r="I57" i="53"/>
  <c r="J57" i="53"/>
  <c r="K57" i="53"/>
  <c r="F65" i="53"/>
  <c r="F68" i="53" s="1"/>
  <c r="F70" i="53" s="1"/>
  <c r="G65" i="53"/>
  <c r="G68" i="53" s="1"/>
  <c r="G70" i="53" s="1"/>
  <c r="H65" i="53"/>
  <c r="I65" i="53"/>
  <c r="I68" i="53" s="1"/>
  <c r="J65" i="53"/>
  <c r="J68" i="53" s="1"/>
  <c r="K65" i="53"/>
  <c r="K68" i="53" s="1"/>
  <c r="K70" i="53" s="1"/>
  <c r="H68" i="53"/>
  <c r="H70" i="53" s="1"/>
  <c r="H76" i="53" s="1"/>
  <c r="H78" i="53" s="1"/>
  <c r="I70" i="53"/>
  <c r="J70" i="53"/>
  <c r="F75" i="53"/>
  <c r="G75" i="53"/>
  <c r="H75" i="53"/>
  <c r="I75" i="53"/>
  <c r="J75" i="53"/>
  <c r="K75" i="53"/>
  <c r="F1" i="52"/>
  <c r="G1" i="52"/>
  <c r="H1" i="52"/>
  <c r="I1" i="52"/>
  <c r="L1" i="52"/>
  <c r="F14" i="52"/>
  <c r="F16" i="52" s="1"/>
  <c r="F30" i="52" s="1"/>
  <c r="G14" i="52"/>
  <c r="G16" i="52" s="1"/>
  <c r="G30" i="52" s="1"/>
  <c r="H14" i="52"/>
  <c r="H16" i="52" s="1"/>
  <c r="H19" i="52" s="1"/>
  <c r="H22" i="52" s="1"/>
  <c r="H25" i="52" s="1"/>
  <c r="I14" i="52"/>
  <c r="I16" i="52" s="1"/>
  <c r="I30" i="52" s="1"/>
  <c r="J14" i="52"/>
  <c r="J16" i="52" s="1"/>
  <c r="J30" i="52" s="1"/>
  <c r="K14" i="52"/>
  <c r="L14" i="52"/>
  <c r="K16" i="52"/>
  <c r="K30" i="52" s="1"/>
  <c r="L16" i="52"/>
  <c r="G19" i="52"/>
  <c r="G22" i="52" s="1"/>
  <c r="G25" i="52" s="1"/>
  <c r="K19" i="52"/>
  <c r="K22" i="52" s="1"/>
  <c r="K25" i="52" s="1"/>
  <c r="F41" i="52"/>
  <c r="G41" i="52"/>
  <c r="H41" i="52"/>
  <c r="I41" i="52"/>
  <c r="K41" i="52"/>
  <c r="L41" i="52"/>
  <c r="F47" i="52"/>
  <c r="G47" i="52"/>
  <c r="H47" i="52"/>
  <c r="H48" i="52" s="1"/>
  <c r="I47" i="52"/>
  <c r="K47" i="52"/>
  <c r="L47" i="52"/>
  <c r="G48" i="52"/>
  <c r="F57" i="52"/>
  <c r="G57" i="52"/>
  <c r="H57" i="52"/>
  <c r="I57" i="52"/>
  <c r="K57" i="52"/>
  <c r="L57" i="52"/>
  <c r="F65" i="52"/>
  <c r="F68" i="52" s="1"/>
  <c r="G65" i="52"/>
  <c r="G68" i="52" s="1"/>
  <c r="G70" i="52" s="1"/>
  <c r="H65" i="52"/>
  <c r="H68" i="52" s="1"/>
  <c r="H70" i="52" s="1"/>
  <c r="K65" i="52"/>
  <c r="K68" i="52" s="1"/>
  <c r="K70" i="52" s="1"/>
  <c r="F70" i="52"/>
  <c r="F76" i="52" s="1"/>
  <c r="F78" i="52" s="1"/>
  <c r="F75" i="52"/>
  <c r="G75" i="52"/>
  <c r="H75" i="52"/>
  <c r="K75" i="52"/>
  <c r="F1" i="51"/>
  <c r="G1" i="51"/>
  <c r="H1" i="51"/>
  <c r="I1" i="51"/>
  <c r="J1" i="51"/>
  <c r="K1" i="51"/>
  <c r="F14" i="51"/>
  <c r="F16" i="51" s="1"/>
  <c r="F19" i="51" s="1"/>
  <c r="F22" i="51" s="1"/>
  <c r="F25" i="51" s="1"/>
  <c r="G14" i="51"/>
  <c r="G16" i="51" s="1"/>
  <c r="H14" i="51"/>
  <c r="H16" i="51" s="1"/>
  <c r="H30" i="51" s="1"/>
  <c r="I14" i="51"/>
  <c r="I16" i="51" s="1"/>
  <c r="I30" i="51" s="1"/>
  <c r="J14" i="51"/>
  <c r="J16" i="51" s="1"/>
  <c r="K14" i="51"/>
  <c r="K16" i="51"/>
  <c r="K19" i="51" s="1"/>
  <c r="K22" i="51" s="1"/>
  <c r="K25" i="51" s="1"/>
  <c r="F41" i="51"/>
  <c r="G41" i="51"/>
  <c r="H41" i="51"/>
  <c r="I41" i="51"/>
  <c r="J41" i="51"/>
  <c r="K41" i="51"/>
  <c r="F47" i="51"/>
  <c r="G47" i="51"/>
  <c r="H47" i="51"/>
  <c r="I47" i="51"/>
  <c r="J47" i="51"/>
  <c r="K47" i="51"/>
  <c r="K48" i="51" s="1"/>
  <c r="G48" i="51"/>
  <c r="J48" i="51"/>
  <c r="F57" i="51"/>
  <c r="G57" i="51"/>
  <c r="H57" i="51"/>
  <c r="I57" i="51"/>
  <c r="J57" i="51"/>
  <c r="K57" i="51"/>
  <c r="F65" i="51"/>
  <c r="F68" i="51" s="1"/>
  <c r="F70" i="51" s="1"/>
  <c r="G65" i="51"/>
  <c r="G68" i="51" s="1"/>
  <c r="G70" i="51" s="1"/>
  <c r="H65" i="51"/>
  <c r="H68" i="51" s="1"/>
  <c r="H70" i="51" s="1"/>
  <c r="I65" i="51"/>
  <c r="J65" i="51"/>
  <c r="J68" i="51" s="1"/>
  <c r="K65" i="51"/>
  <c r="K68" i="51" s="1"/>
  <c r="K70" i="51" s="1"/>
  <c r="I68" i="51"/>
  <c r="I70" i="51" s="1"/>
  <c r="J70" i="51"/>
  <c r="F75" i="51"/>
  <c r="G75" i="51"/>
  <c r="H75" i="51"/>
  <c r="I75" i="51"/>
  <c r="J75" i="51"/>
  <c r="K75" i="51"/>
  <c r="F1" i="49"/>
  <c r="G1" i="49"/>
  <c r="H1" i="49"/>
  <c r="I1" i="49"/>
  <c r="L1" i="49"/>
  <c r="F14" i="49"/>
  <c r="F16" i="49" s="1"/>
  <c r="G14" i="49"/>
  <c r="G16" i="49" s="1"/>
  <c r="G19" i="49" s="1"/>
  <c r="G22" i="49" s="1"/>
  <c r="G25" i="49" s="1"/>
  <c r="H14" i="49"/>
  <c r="H16" i="49" s="1"/>
  <c r="I14" i="49"/>
  <c r="J14" i="49"/>
  <c r="K14" i="49"/>
  <c r="K16" i="49" s="1"/>
  <c r="K19" i="49" s="1"/>
  <c r="K22" i="49" s="1"/>
  <c r="K25" i="49" s="1"/>
  <c r="L14" i="49"/>
  <c r="L16" i="49" s="1"/>
  <c r="L19" i="49" s="1"/>
  <c r="L22" i="49" s="1"/>
  <c r="L25" i="49" s="1"/>
  <c r="I16" i="49"/>
  <c r="I30" i="49" s="1"/>
  <c r="J16" i="49"/>
  <c r="J30" i="49" s="1"/>
  <c r="I19" i="49"/>
  <c r="I22" i="49" s="1"/>
  <c r="I25" i="49" s="1"/>
  <c r="G30" i="49"/>
  <c r="K30" i="49"/>
  <c r="F41" i="49"/>
  <c r="G41" i="49"/>
  <c r="G48" i="49" s="1"/>
  <c r="H41" i="49"/>
  <c r="I41" i="49"/>
  <c r="K41" i="49"/>
  <c r="L41" i="49"/>
  <c r="L48" i="49" s="1"/>
  <c r="F47" i="49"/>
  <c r="G47" i="49"/>
  <c r="H47" i="49"/>
  <c r="I47" i="49"/>
  <c r="K47" i="49"/>
  <c r="L47" i="49"/>
  <c r="F48" i="49"/>
  <c r="K48" i="49"/>
  <c r="F57" i="49"/>
  <c r="G57" i="49"/>
  <c r="H57" i="49"/>
  <c r="I57" i="49"/>
  <c r="K57" i="49"/>
  <c r="L57" i="49"/>
  <c r="F65" i="49"/>
  <c r="F68" i="49" s="1"/>
  <c r="F70" i="49" s="1"/>
  <c r="G65" i="49"/>
  <c r="H65" i="49"/>
  <c r="I65" i="49"/>
  <c r="I68" i="49" s="1"/>
  <c r="K65" i="49"/>
  <c r="K68" i="49" s="1"/>
  <c r="K70" i="49" s="1"/>
  <c r="L65" i="49"/>
  <c r="G68" i="49"/>
  <c r="G70" i="49" s="1"/>
  <c r="H68" i="49"/>
  <c r="H70" i="49" s="1"/>
  <c r="L68" i="49"/>
  <c r="L70" i="49" s="1"/>
  <c r="I70" i="49"/>
  <c r="F75" i="49"/>
  <c r="G75" i="49"/>
  <c r="G76" i="49" s="1"/>
  <c r="G78" i="49" s="1"/>
  <c r="H75" i="49"/>
  <c r="I75" i="49"/>
  <c r="K75" i="49"/>
  <c r="K76" i="49" s="1"/>
  <c r="K78" i="49" s="1"/>
  <c r="L75" i="49"/>
  <c r="F1" i="50"/>
  <c r="G1" i="50"/>
  <c r="H1" i="50"/>
  <c r="K1" i="50"/>
  <c r="L1" i="50"/>
  <c r="F14" i="50"/>
  <c r="F16" i="50" s="1"/>
  <c r="G14" i="50"/>
  <c r="H14" i="50"/>
  <c r="H16" i="50" s="1"/>
  <c r="I14" i="50"/>
  <c r="I16" i="50" s="1"/>
  <c r="I19" i="50" s="1"/>
  <c r="I22" i="50" s="1"/>
  <c r="I25" i="50" s="1"/>
  <c r="J14" i="50"/>
  <c r="J16" i="50" s="1"/>
  <c r="K14" i="50"/>
  <c r="L14" i="50"/>
  <c r="L16" i="50" s="1"/>
  <c r="G16" i="50"/>
  <c r="G30" i="50" s="1"/>
  <c r="K16" i="50"/>
  <c r="K30" i="50" s="1"/>
  <c r="F41" i="50"/>
  <c r="G41" i="50"/>
  <c r="H41" i="50"/>
  <c r="J41" i="50"/>
  <c r="K41" i="50"/>
  <c r="L41" i="50"/>
  <c r="F47" i="50"/>
  <c r="G47" i="50"/>
  <c r="H47" i="50"/>
  <c r="J47" i="50"/>
  <c r="K47" i="50"/>
  <c r="L47" i="50"/>
  <c r="G48" i="50"/>
  <c r="H48" i="50"/>
  <c r="L48" i="50"/>
  <c r="F57" i="50"/>
  <c r="G57" i="50"/>
  <c r="H57" i="50"/>
  <c r="J57" i="50"/>
  <c r="K57" i="50"/>
  <c r="L57" i="50"/>
  <c r="F65" i="50"/>
  <c r="F68" i="50" s="1"/>
  <c r="F70" i="50" s="1"/>
  <c r="K65" i="50"/>
  <c r="K68" i="50" s="1"/>
  <c r="K70" i="50" s="1"/>
  <c r="F75" i="50"/>
  <c r="K75" i="50"/>
  <c r="F1" i="48"/>
  <c r="G1" i="48"/>
  <c r="H1" i="48"/>
  <c r="I1" i="48"/>
  <c r="J1" i="48"/>
  <c r="K1" i="48"/>
  <c r="F14" i="48"/>
  <c r="F16" i="48" s="1"/>
  <c r="G14" i="48"/>
  <c r="G16" i="48" s="1"/>
  <c r="G19" i="48" s="1"/>
  <c r="G22" i="48" s="1"/>
  <c r="G25" i="48" s="1"/>
  <c r="H14" i="48"/>
  <c r="I14" i="48"/>
  <c r="I16" i="48" s="1"/>
  <c r="I30" i="48" s="1"/>
  <c r="J14" i="48"/>
  <c r="J16" i="48" s="1"/>
  <c r="J30" i="48" s="1"/>
  <c r="K14" i="48"/>
  <c r="K16" i="48" s="1"/>
  <c r="K19" i="48" s="1"/>
  <c r="H16" i="48"/>
  <c r="K22" i="48"/>
  <c r="K25" i="48" s="1"/>
  <c r="F41" i="48"/>
  <c r="G41" i="48"/>
  <c r="H41" i="48"/>
  <c r="I41" i="48"/>
  <c r="J41" i="48"/>
  <c r="K41" i="48"/>
  <c r="K48" i="48" s="1"/>
  <c r="F47" i="48"/>
  <c r="G47" i="48"/>
  <c r="H47" i="48"/>
  <c r="I47" i="48"/>
  <c r="I48" i="48" s="1"/>
  <c r="J47" i="48"/>
  <c r="K47" i="48"/>
  <c r="G48" i="48"/>
  <c r="F57" i="48"/>
  <c r="G57" i="48"/>
  <c r="H57" i="48"/>
  <c r="I57" i="48"/>
  <c r="J57" i="48"/>
  <c r="K57" i="48"/>
  <c r="F65" i="48"/>
  <c r="F68" i="48" s="1"/>
  <c r="F70" i="48" s="1"/>
  <c r="G65" i="48"/>
  <c r="H65" i="48"/>
  <c r="H68" i="48" s="1"/>
  <c r="H70" i="48" s="1"/>
  <c r="I65" i="48"/>
  <c r="I68" i="48" s="1"/>
  <c r="I70" i="48" s="1"/>
  <c r="J65" i="48"/>
  <c r="J68" i="48" s="1"/>
  <c r="J70" i="48" s="1"/>
  <c r="K65" i="48"/>
  <c r="K68" i="48" s="1"/>
  <c r="K70" i="48" s="1"/>
  <c r="G68" i="48"/>
  <c r="G70" i="48" s="1"/>
  <c r="F75" i="48"/>
  <c r="G75" i="48"/>
  <c r="H75" i="48"/>
  <c r="I75" i="48"/>
  <c r="J75" i="48"/>
  <c r="K75" i="48"/>
  <c r="F1" i="63"/>
  <c r="G1" i="63"/>
  <c r="H1" i="63"/>
  <c r="I1" i="63"/>
  <c r="L1" i="63"/>
  <c r="F14" i="63"/>
  <c r="F16" i="63" s="1"/>
  <c r="F19" i="63" s="1"/>
  <c r="F22" i="63" s="1"/>
  <c r="F25" i="63" s="1"/>
  <c r="G14" i="63"/>
  <c r="H14" i="63"/>
  <c r="I14" i="63"/>
  <c r="J14" i="63"/>
  <c r="J16" i="63" s="1"/>
  <c r="J19" i="63" s="1"/>
  <c r="J22" i="63" s="1"/>
  <c r="J25" i="63" s="1"/>
  <c r="K14" i="63"/>
  <c r="K16" i="63" s="1"/>
  <c r="L14" i="63"/>
  <c r="G16" i="63"/>
  <c r="G19" i="63" s="1"/>
  <c r="G22" i="63" s="1"/>
  <c r="G25" i="63" s="1"/>
  <c r="H16" i="63"/>
  <c r="H30" i="63" s="1"/>
  <c r="I16" i="63"/>
  <c r="L16" i="63"/>
  <c r="L30" i="63" s="1"/>
  <c r="I19" i="63"/>
  <c r="I22" i="63"/>
  <c r="I25" i="63"/>
  <c r="G30" i="63"/>
  <c r="I30" i="63"/>
  <c r="F41" i="63"/>
  <c r="G41" i="63"/>
  <c r="H41" i="63"/>
  <c r="I41" i="63"/>
  <c r="K41" i="63"/>
  <c r="L41" i="63"/>
  <c r="F47" i="63"/>
  <c r="G47" i="63"/>
  <c r="H47" i="63"/>
  <c r="I47" i="63"/>
  <c r="K47" i="63"/>
  <c r="L47" i="63"/>
  <c r="F48" i="63"/>
  <c r="K48" i="63"/>
  <c r="F57" i="63"/>
  <c r="G57" i="63"/>
  <c r="H57" i="63"/>
  <c r="I57" i="63"/>
  <c r="K57" i="63"/>
  <c r="L57" i="63"/>
  <c r="F65" i="63"/>
  <c r="G65" i="63"/>
  <c r="H65" i="63"/>
  <c r="H68" i="63" s="1"/>
  <c r="H70" i="63" s="1"/>
  <c r="K65" i="63"/>
  <c r="K68" i="63" s="1"/>
  <c r="L65" i="63"/>
  <c r="F68" i="63"/>
  <c r="F70" i="63" s="1"/>
  <c r="G68" i="63"/>
  <c r="G70" i="63" s="1"/>
  <c r="L68" i="63"/>
  <c r="K70" i="63"/>
  <c r="L70" i="63"/>
  <c r="F75" i="63"/>
  <c r="G75" i="63"/>
  <c r="H75" i="63"/>
  <c r="K75" i="63"/>
  <c r="L75" i="63"/>
  <c r="K76" i="63"/>
  <c r="K78" i="63" s="1"/>
  <c r="F1" i="39"/>
  <c r="G1" i="39"/>
  <c r="H1" i="39"/>
  <c r="I1" i="39"/>
  <c r="J1" i="39"/>
  <c r="K1" i="39"/>
  <c r="F14" i="39"/>
  <c r="G14" i="39"/>
  <c r="H14" i="39"/>
  <c r="H16" i="39" s="1"/>
  <c r="H30" i="39" s="1"/>
  <c r="I14" i="39"/>
  <c r="I16" i="39" s="1"/>
  <c r="I19" i="39" s="1"/>
  <c r="I22" i="39" s="1"/>
  <c r="I25" i="39" s="1"/>
  <c r="J14" i="39"/>
  <c r="J16" i="39" s="1"/>
  <c r="J19" i="39" s="1"/>
  <c r="J22" i="39" s="1"/>
  <c r="J25" i="39" s="1"/>
  <c r="K14" i="39"/>
  <c r="K16" i="39" s="1"/>
  <c r="K30" i="39" s="1"/>
  <c r="F16" i="39"/>
  <c r="F19" i="39" s="1"/>
  <c r="F22" i="39" s="1"/>
  <c r="F25" i="39" s="1"/>
  <c r="G16" i="39"/>
  <c r="F30" i="39"/>
  <c r="F41" i="39"/>
  <c r="F48" i="39" s="1"/>
  <c r="G41" i="39"/>
  <c r="H41" i="39"/>
  <c r="I41" i="39"/>
  <c r="J41" i="39"/>
  <c r="K41" i="39"/>
  <c r="F47" i="39"/>
  <c r="G47" i="39"/>
  <c r="H47" i="39"/>
  <c r="I47" i="39"/>
  <c r="I48" i="39" s="1"/>
  <c r="J47" i="39"/>
  <c r="K47" i="39"/>
  <c r="H48" i="39"/>
  <c r="F57" i="39"/>
  <c r="G57" i="39"/>
  <c r="H57" i="39"/>
  <c r="I57" i="39"/>
  <c r="J57" i="39"/>
  <c r="K57" i="39"/>
  <c r="F65" i="39"/>
  <c r="G65" i="39"/>
  <c r="H65" i="39"/>
  <c r="H68" i="39" s="1"/>
  <c r="H70" i="39" s="1"/>
  <c r="J65" i="39"/>
  <c r="J68" i="39" s="1"/>
  <c r="J70" i="39" s="1"/>
  <c r="K65" i="39"/>
  <c r="F68" i="39"/>
  <c r="G68" i="39"/>
  <c r="G70" i="39" s="1"/>
  <c r="K68" i="39"/>
  <c r="K70" i="39" s="1"/>
  <c r="F70" i="39"/>
  <c r="F75" i="39"/>
  <c r="G75" i="39"/>
  <c r="H75" i="39"/>
  <c r="J75" i="39"/>
  <c r="K75" i="39"/>
  <c r="F48" i="62" l="1"/>
  <c r="I48" i="62"/>
  <c r="G48" i="62"/>
  <c r="F19" i="62"/>
  <c r="F22" i="62" s="1"/>
  <c r="F76" i="62"/>
  <c r="F78" i="62" s="1"/>
  <c r="G48" i="61"/>
  <c r="I48" i="61"/>
  <c r="I19" i="60"/>
  <c r="I22" i="60" s="1"/>
  <c r="I25" i="60" s="1"/>
  <c r="K48" i="60"/>
  <c r="G48" i="60"/>
  <c r="K76" i="65"/>
  <c r="K78" i="65" s="1"/>
  <c r="I48" i="59"/>
  <c r="H76" i="59"/>
  <c r="H78" i="59" s="1"/>
  <c r="G76" i="59"/>
  <c r="G78" i="59" s="1"/>
  <c r="H30" i="59"/>
  <c r="J19" i="57"/>
  <c r="J22" i="57" s="1"/>
  <c r="J25" i="57" s="1"/>
  <c r="J30" i="57"/>
  <c r="H76" i="57"/>
  <c r="H78" i="57" s="1"/>
  <c r="L76" i="57"/>
  <c r="L78" i="57" s="1"/>
  <c r="I19" i="56"/>
  <c r="I22" i="56" s="1"/>
  <c r="I25" i="56" s="1"/>
  <c r="F48" i="56"/>
  <c r="K19" i="55"/>
  <c r="K22" i="55" s="1"/>
  <c r="K25" i="55" s="1"/>
  <c r="F19" i="52"/>
  <c r="F22" i="52" s="1"/>
  <c r="F25" i="52" s="1"/>
  <c r="L48" i="52"/>
  <c r="J19" i="52"/>
  <c r="J22" i="52" s="1"/>
  <c r="J25" i="52" s="1"/>
  <c r="F48" i="51"/>
  <c r="I76" i="51"/>
  <c r="I78" i="51" s="1"/>
  <c r="H76" i="51"/>
  <c r="H78" i="51" s="1"/>
  <c r="J48" i="50"/>
  <c r="K76" i="50"/>
  <c r="K78" i="50" s="1"/>
  <c r="H48" i="63"/>
  <c r="J48" i="39"/>
  <c r="J76" i="39"/>
  <c r="J78" i="39" s="1"/>
  <c r="F76" i="39"/>
  <c r="F78" i="39" s="1"/>
  <c r="H19" i="49"/>
  <c r="H22" i="49" s="1"/>
  <c r="H25" i="49" s="1"/>
  <c r="H30" i="49"/>
  <c r="H76" i="63"/>
  <c r="H78" i="63" s="1"/>
  <c r="H30" i="50"/>
  <c r="H19" i="50"/>
  <c r="H22" i="50" s="1"/>
  <c r="H25" i="50" s="1"/>
  <c r="H30" i="55"/>
  <c r="H19" i="55"/>
  <c r="H22" i="55" s="1"/>
  <c r="H25" i="55" s="1"/>
  <c r="H48" i="56"/>
  <c r="H19" i="48"/>
  <c r="H22" i="48" s="1"/>
  <c r="H25" i="48" s="1"/>
  <c r="H30" i="48"/>
  <c r="F30" i="48"/>
  <c r="F19" i="48"/>
  <c r="F22" i="48" s="1"/>
  <c r="F25" i="48" s="1"/>
  <c r="H30" i="52"/>
  <c r="L30" i="52"/>
  <c r="L19" i="52"/>
  <c r="L22" i="52" s="1"/>
  <c r="L25" i="52" s="1"/>
  <c r="K76" i="53"/>
  <c r="K78" i="53" s="1"/>
  <c r="G76" i="53"/>
  <c r="G78" i="53" s="1"/>
  <c r="L48" i="57"/>
  <c r="K19" i="57"/>
  <c r="K22" i="57" s="1"/>
  <c r="K25" i="57" s="1"/>
  <c r="J76" i="65"/>
  <c r="J78" i="65" s="1"/>
  <c r="F48" i="65"/>
  <c r="L30" i="50"/>
  <c r="L19" i="50"/>
  <c r="L22" i="50" s="1"/>
  <c r="L25" i="50" s="1"/>
  <c r="J48" i="54"/>
  <c r="G30" i="39"/>
  <c r="G19" i="39"/>
  <c r="G22" i="39" s="1"/>
  <c r="G25" i="39" s="1"/>
  <c r="I48" i="49"/>
  <c r="G19" i="51"/>
  <c r="G22" i="51" s="1"/>
  <c r="G25" i="51" s="1"/>
  <c r="G30" i="51"/>
  <c r="J19" i="51"/>
  <c r="J22" i="51" s="1"/>
  <c r="J25" i="51" s="1"/>
  <c r="J30" i="51"/>
  <c r="H76" i="52"/>
  <c r="H78" i="52" s="1"/>
  <c r="I48" i="52"/>
  <c r="G19" i="56"/>
  <c r="G22" i="56" s="1"/>
  <c r="G25" i="56" s="1"/>
  <c r="G30" i="56"/>
  <c r="J19" i="56"/>
  <c r="J22" i="56" s="1"/>
  <c r="J25" i="56" s="1"/>
  <c r="J30" i="56"/>
  <c r="F19" i="56"/>
  <c r="F22" i="56" s="1"/>
  <c r="F25" i="56" s="1"/>
  <c r="F30" i="56"/>
  <c r="F48" i="54"/>
  <c r="L30" i="55"/>
  <c r="L19" i="55"/>
  <c r="L22" i="55" s="1"/>
  <c r="L25" i="55" s="1"/>
  <c r="G19" i="65"/>
  <c r="G22" i="65" s="1"/>
  <c r="G25" i="65" s="1"/>
  <c r="G30" i="65"/>
  <c r="L76" i="63"/>
  <c r="L78" i="63" s="1"/>
  <c r="I48" i="63"/>
  <c r="F19" i="50"/>
  <c r="F22" i="50" s="1"/>
  <c r="F25" i="50" s="1"/>
  <c r="F30" i="50"/>
  <c r="F30" i="49"/>
  <c r="F19" i="49"/>
  <c r="F22" i="49" s="1"/>
  <c r="F25" i="49" s="1"/>
  <c r="H48" i="51"/>
  <c r="G30" i="53"/>
  <c r="G19" i="53"/>
  <c r="G22" i="53" s="1"/>
  <c r="G25" i="53" s="1"/>
  <c r="H19" i="54"/>
  <c r="H22" i="54" s="1"/>
  <c r="H25" i="54" s="1"/>
  <c r="H76" i="39"/>
  <c r="H78" i="39" s="1"/>
  <c r="I30" i="39"/>
  <c r="G76" i="63"/>
  <c r="G78" i="63" s="1"/>
  <c r="I76" i="48"/>
  <c r="I78" i="48" s="1"/>
  <c r="H48" i="48"/>
  <c r="F76" i="51"/>
  <c r="F78" i="51" s="1"/>
  <c r="I19" i="52"/>
  <c r="I22" i="52" s="1"/>
  <c r="I25" i="52" s="1"/>
  <c r="F76" i="53"/>
  <c r="F78" i="53" s="1"/>
  <c r="F76" i="55"/>
  <c r="F78" i="55" s="1"/>
  <c r="H48" i="55"/>
  <c r="K76" i="56"/>
  <c r="K78" i="56" s="1"/>
  <c r="G76" i="56"/>
  <c r="G78" i="56" s="1"/>
  <c r="F76" i="59"/>
  <c r="F78" i="59" s="1"/>
  <c r="J76" i="60"/>
  <c r="J78" i="60" s="1"/>
  <c r="F76" i="60"/>
  <c r="F78" i="60" s="1"/>
  <c r="G30" i="60"/>
  <c r="G76" i="39"/>
  <c r="G78" i="39" s="1"/>
  <c r="F76" i="50"/>
  <c r="F78" i="50" s="1"/>
  <c r="H76" i="49"/>
  <c r="H78" i="49" s="1"/>
  <c r="F76" i="49"/>
  <c r="F78" i="49" s="1"/>
  <c r="I76" i="53"/>
  <c r="I78" i="53" s="1"/>
  <c r="H48" i="54"/>
  <c r="I48" i="57"/>
  <c r="K76" i="59"/>
  <c r="K78" i="59" s="1"/>
  <c r="J48" i="65"/>
  <c r="K76" i="61"/>
  <c r="K78" i="61" s="1"/>
  <c r="I19" i="61"/>
  <c r="I22" i="61" s="1"/>
  <c r="I25" i="61" s="1"/>
  <c r="K76" i="39"/>
  <c r="K78" i="39" s="1"/>
  <c r="F76" i="48"/>
  <c r="F78" i="48" s="1"/>
  <c r="L76" i="49"/>
  <c r="L78" i="49" s="1"/>
  <c r="J19" i="49"/>
  <c r="J22" i="49" s="1"/>
  <c r="J25" i="49" s="1"/>
  <c r="K76" i="52"/>
  <c r="K78" i="52" s="1"/>
  <c r="J76" i="53"/>
  <c r="J78" i="53" s="1"/>
  <c r="K76" i="54"/>
  <c r="K78" i="54" s="1"/>
  <c r="J30" i="54"/>
  <c r="K48" i="55"/>
  <c r="F48" i="55"/>
  <c r="J76" i="56"/>
  <c r="J78" i="56" s="1"/>
  <c r="F76" i="56"/>
  <c r="F78" i="56" s="1"/>
  <c r="K19" i="59"/>
  <c r="K22" i="59" s="1"/>
  <c r="K25" i="59" s="1"/>
  <c r="K48" i="65"/>
  <c r="I19" i="65"/>
  <c r="I22" i="65" s="1"/>
  <c r="I25" i="65" s="1"/>
  <c r="K76" i="60"/>
  <c r="K78" i="60" s="1"/>
  <c r="G76" i="60"/>
  <c r="G78" i="60" s="1"/>
  <c r="H48" i="62"/>
  <c r="K30" i="48"/>
  <c r="J76" i="48"/>
  <c r="J78" i="48" s="1"/>
  <c r="K76" i="48"/>
  <c r="K78" i="48" s="1"/>
  <c r="G76" i="48"/>
  <c r="G78" i="48" s="1"/>
  <c r="K30" i="63"/>
  <c r="K19" i="63"/>
  <c r="K22" i="63" s="1"/>
  <c r="K25" i="63" s="1"/>
  <c r="F76" i="63"/>
  <c r="F78" i="63" s="1"/>
  <c r="J19" i="50"/>
  <c r="J22" i="50" s="1"/>
  <c r="J25" i="50" s="1"/>
  <c r="J30" i="50"/>
  <c r="K48" i="39"/>
  <c r="G48" i="39"/>
  <c r="L48" i="63"/>
  <c r="I30" i="54"/>
  <c r="I19" i="54"/>
  <c r="I22" i="54" s="1"/>
  <c r="I25" i="54" s="1"/>
  <c r="L48" i="55"/>
  <c r="G48" i="57"/>
  <c r="L30" i="61"/>
  <c r="L19" i="61"/>
  <c r="L22" i="61" s="1"/>
  <c r="L25" i="61" s="1"/>
  <c r="K19" i="39"/>
  <c r="K22" i="39" s="1"/>
  <c r="K25" i="39" s="1"/>
  <c r="I19" i="51"/>
  <c r="I22" i="51" s="1"/>
  <c r="I25" i="51" s="1"/>
  <c r="G76" i="52"/>
  <c r="G78" i="52" s="1"/>
  <c r="F19" i="55"/>
  <c r="F22" i="55" s="1"/>
  <c r="F25" i="55" s="1"/>
  <c r="F30" i="55"/>
  <c r="G30" i="57"/>
  <c r="G19" i="57"/>
  <c r="G22" i="57" s="1"/>
  <c r="G25" i="57" s="1"/>
  <c r="L19" i="57"/>
  <c r="L22" i="57" s="1"/>
  <c r="L25" i="57" s="1"/>
  <c r="L30" i="57"/>
  <c r="H19" i="57"/>
  <c r="H22" i="57" s="1"/>
  <c r="H25" i="57" s="1"/>
  <c r="H30" i="57"/>
  <c r="H19" i="39"/>
  <c r="H22" i="39" s="1"/>
  <c r="H25" i="39" s="1"/>
  <c r="J30" i="63"/>
  <c r="H19" i="63"/>
  <c r="H22" i="63" s="1"/>
  <c r="H25" i="63" s="1"/>
  <c r="G30" i="48"/>
  <c r="J19" i="48"/>
  <c r="J22" i="48" s="1"/>
  <c r="J25" i="48" s="1"/>
  <c r="G19" i="50"/>
  <c r="G22" i="50" s="1"/>
  <c r="G25" i="50" s="1"/>
  <c r="I76" i="49"/>
  <c r="I78" i="49" s="1"/>
  <c r="H48" i="49"/>
  <c r="L30" i="49"/>
  <c r="K76" i="51"/>
  <c r="K78" i="51" s="1"/>
  <c r="G76" i="51"/>
  <c r="G78" i="51" s="1"/>
  <c r="F30" i="51"/>
  <c r="H19" i="51"/>
  <c r="H22" i="51" s="1"/>
  <c r="H25" i="51" s="1"/>
  <c r="K30" i="54"/>
  <c r="J30" i="55"/>
  <c r="I19" i="55"/>
  <c r="I22" i="55" s="1"/>
  <c r="I25" i="55" s="1"/>
  <c r="I30" i="55"/>
  <c r="J48" i="56"/>
  <c r="G48" i="63"/>
  <c r="I48" i="53"/>
  <c r="I48" i="54"/>
  <c r="G48" i="55"/>
  <c r="H30" i="61"/>
  <c r="H19" i="61"/>
  <c r="H22" i="61" s="1"/>
  <c r="H25" i="61" s="1"/>
  <c r="F30" i="63"/>
  <c r="J30" i="39"/>
  <c r="L19" i="63"/>
  <c r="L22" i="63" s="1"/>
  <c r="L25" i="63" s="1"/>
  <c r="H76" i="48"/>
  <c r="H78" i="48" s="1"/>
  <c r="J48" i="48"/>
  <c r="F48" i="48"/>
  <c r="I19" i="48"/>
  <c r="I22" i="48" s="1"/>
  <c r="I25" i="48" s="1"/>
  <c r="K48" i="50"/>
  <c r="F48" i="50"/>
  <c r="I30" i="50"/>
  <c r="K19" i="50"/>
  <c r="K22" i="50" s="1"/>
  <c r="K25" i="50" s="1"/>
  <c r="J76" i="51"/>
  <c r="J78" i="51" s="1"/>
  <c r="I48" i="51"/>
  <c r="K30" i="51"/>
  <c r="K48" i="52"/>
  <c r="F48" i="52"/>
  <c r="F19" i="53"/>
  <c r="F22" i="53" s="1"/>
  <c r="F25" i="53" s="1"/>
  <c r="F30" i="53"/>
  <c r="F19" i="54"/>
  <c r="F22" i="54" s="1"/>
  <c r="F25" i="54" s="1"/>
  <c r="F30" i="54"/>
  <c r="G30" i="55"/>
  <c r="I48" i="56"/>
  <c r="H19" i="56"/>
  <c r="H22" i="56" s="1"/>
  <c r="H25" i="56" s="1"/>
  <c r="I76" i="59"/>
  <c r="I78" i="59" s="1"/>
  <c r="H48" i="53"/>
  <c r="G30" i="54"/>
  <c r="K30" i="56"/>
  <c r="K76" i="57"/>
  <c r="K78" i="57" s="1"/>
  <c r="F76" i="57"/>
  <c r="F78" i="57" s="1"/>
  <c r="K48" i="57"/>
  <c r="F48" i="57"/>
  <c r="I30" i="57"/>
  <c r="F19" i="57"/>
  <c r="F22" i="57" s="1"/>
  <c r="F25" i="57" s="1"/>
  <c r="J30" i="59"/>
  <c r="J19" i="59"/>
  <c r="J22" i="59" s="1"/>
  <c r="J25" i="59" s="1"/>
  <c r="H48" i="59"/>
  <c r="I19" i="62"/>
  <c r="I22" i="62" s="1"/>
  <c r="I25" i="62" s="1"/>
  <c r="I30" i="62"/>
  <c r="H19" i="62"/>
  <c r="H22" i="62" s="1"/>
  <c r="H25" i="62" s="1"/>
  <c r="H30" i="62"/>
  <c r="J76" i="54"/>
  <c r="J78" i="54" s="1"/>
  <c r="F76" i="54"/>
  <c r="F78" i="54" s="1"/>
  <c r="H30" i="60"/>
  <c r="H19" i="60"/>
  <c r="H22" i="60" s="1"/>
  <c r="H25" i="60" s="1"/>
  <c r="G76" i="61"/>
  <c r="G78" i="61" s="1"/>
  <c r="J30" i="62"/>
  <c r="J19" i="62"/>
  <c r="J22" i="62" s="1"/>
  <c r="J25" i="62" s="1"/>
  <c r="K48" i="59"/>
  <c r="G48" i="59"/>
  <c r="K19" i="65"/>
  <c r="K22" i="65" s="1"/>
  <c r="K25" i="65" s="1"/>
  <c r="K30" i="65"/>
  <c r="H48" i="61"/>
  <c r="H30" i="65"/>
  <c r="H19" i="65"/>
  <c r="H22" i="65" s="1"/>
  <c r="H25" i="65" s="1"/>
  <c r="K19" i="60"/>
  <c r="K22" i="60" s="1"/>
  <c r="K25" i="60" s="1"/>
  <c r="K30" i="60"/>
  <c r="F30" i="65"/>
  <c r="F30" i="60"/>
  <c r="I48" i="60"/>
  <c r="K76" i="62"/>
  <c r="K78" i="62" s="1"/>
</calcChain>
</file>

<file path=xl/sharedStrings.xml><?xml version="1.0" encoding="utf-8"?>
<sst xmlns="http://schemas.openxmlformats.org/spreadsheetml/2006/main" count="2052" uniqueCount="158">
  <si>
    <t>EBITDA</t>
  </si>
  <si>
    <t>EBITA</t>
  </si>
  <si>
    <t>EBIT</t>
  </si>
  <si>
    <t xml:space="preserve">EBT </t>
  </si>
  <si>
    <t>Goodwill</t>
  </si>
  <si>
    <t>Hafa Bathroom Group</t>
  </si>
  <si>
    <t>HL Display</t>
  </si>
  <si>
    <t>1)</t>
  </si>
  <si>
    <t>-</t>
  </si>
  <si>
    <t>RESULTATRÄKNING</t>
  </si>
  <si>
    <t>Nettoomsättning</t>
  </si>
  <si>
    <t>Rörelsens kostnader</t>
  </si>
  <si>
    <t>Övriga intäkter/kostnader</t>
  </si>
  <si>
    <t>Andelar i intresseföretags resultat</t>
  </si>
  <si>
    <t>Resultat från avyttringar</t>
  </si>
  <si>
    <t>Mkr</t>
  </si>
  <si>
    <t>Av- och nedskrivning av immateriella tillgångar</t>
  </si>
  <si>
    <t>Nedskrivning av goodwill</t>
  </si>
  <si>
    <t>Finansiella intäkter</t>
  </si>
  <si>
    <t>Finansiella kostnader</t>
  </si>
  <si>
    <t>Skatt</t>
  </si>
  <si>
    <t>Årets/periodens resultat</t>
  </si>
  <si>
    <t>Resultat hänförligt till moderbolagets ägare</t>
  </si>
  <si>
    <t>Svenska/English (S/E)</t>
  </si>
  <si>
    <t>Övriga immateriella anläggningstillgångar</t>
  </si>
  <si>
    <t>Materiella anläggningstillgångar</t>
  </si>
  <si>
    <t>Finansiella tillgångar, räntebärande</t>
  </si>
  <si>
    <t>Finansiella tillgångar, ej räntebärande</t>
  </si>
  <si>
    <t>Summa anläggningstillgångar</t>
  </si>
  <si>
    <t>Lager</t>
  </si>
  <si>
    <t>Fordringar, räntebärande</t>
  </si>
  <si>
    <t>Fordringar, ej räntebärande</t>
  </si>
  <si>
    <t>Kassa, bank och övriga kortfristiga placeringar</t>
  </si>
  <si>
    <t>Tillgångar som innehas för försäljning</t>
  </si>
  <si>
    <t>Summa omsättningstillgångar</t>
  </si>
  <si>
    <t>SUMMA TILLGÅNGAR</t>
  </si>
  <si>
    <t>Eget kapital hänförligt till moderbolagets ägare</t>
  </si>
  <si>
    <t>Avsättningar, räntebärande</t>
  </si>
  <si>
    <t>Avsättningar, ej räntebärande</t>
  </si>
  <si>
    <t>Skulder, räntebärande</t>
  </si>
  <si>
    <t>Skulder, ej räntebärande</t>
  </si>
  <si>
    <t>Skulder hänförliga till Tillgångar som innehas för försäljning</t>
  </si>
  <si>
    <t>SUMMA EGET KAPITAL OCH SKULDER</t>
  </si>
  <si>
    <t>Kassaflöde från löpande verksamhet före förändring av rörelsekapital</t>
  </si>
  <si>
    <t>Förändring av rörelsekapital</t>
  </si>
  <si>
    <t>Kassaflöde från löpande verksamhet</t>
  </si>
  <si>
    <t>Investeringar i anläggningstillgångar</t>
  </si>
  <si>
    <t>Kassaflöde före förvärv och avyttring av företag</t>
  </si>
  <si>
    <t>Nettoinvesteringar i företag</t>
  </si>
  <si>
    <t>Kassaflöde efter investeringar</t>
  </si>
  <si>
    <t>Förändring av lån</t>
  </si>
  <si>
    <t>Nyemission</t>
  </si>
  <si>
    <t>Lämnad utdelning</t>
  </si>
  <si>
    <t>Övrigt</t>
  </si>
  <si>
    <t>Kassaflöde från finansieringsverksamheten</t>
  </si>
  <si>
    <t>Årets/periodens kassaflöde</t>
  </si>
  <si>
    <t>NYCKELTAL</t>
  </si>
  <si>
    <t>EBITA-marginal (%)</t>
  </si>
  <si>
    <t>EBT-marginal (%)</t>
  </si>
  <si>
    <t>Avkastning på EK (%)</t>
  </si>
  <si>
    <t>Avkastning på sysselsatt kapital (%)</t>
  </si>
  <si>
    <t>Soliditet (%)</t>
  </si>
  <si>
    <t>Räntebärande nettoskuld</t>
  </si>
  <si>
    <t>Skuldsättningsgrad</t>
  </si>
  <si>
    <t>Medelantal anställda</t>
  </si>
  <si>
    <t>2)</t>
  </si>
  <si>
    <t>MDKK</t>
  </si>
  <si>
    <t>MNOK</t>
  </si>
  <si>
    <t>MEUR</t>
  </si>
  <si>
    <t>AH Industries</t>
  </si>
  <si>
    <t>Bisnode</t>
  </si>
  <si>
    <t>DIAB</t>
  </si>
  <si>
    <t>Inwido</t>
  </si>
  <si>
    <t>Av- och nedskrivningar</t>
  </si>
  <si>
    <t>Finansiella skulder, övriga</t>
  </si>
  <si>
    <t>Avyttringar av anläggningstillgångar</t>
  </si>
  <si>
    <t>RAPPORT ÖVER KASSAFLÖDEN</t>
  </si>
  <si>
    <t>RAPPORT ÖVER FINANSIELL STÄLLNING</t>
  </si>
  <si>
    <t>Resultat från avvecklade verksamheter</t>
  </si>
  <si>
    <t>Innehav utan bestämmande inflytande</t>
  </si>
  <si>
    <t>Resultat hänförligt till innehav utan bestämmande inflytande</t>
  </si>
  <si>
    <t>Mobile Climate Control</t>
  </si>
  <si>
    <t xml:space="preserve">    augusti 2011, ny finansiering samt avveckling av Farfield.</t>
  </si>
  <si>
    <t>Jämförelsestörande poster i EBITA</t>
  </si>
  <si>
    <t>Operativ EBITA</t>
  </si>
  <si>
    <t>1) Resultatet 2011 är proformerat med hänsyn till ny finansiering.</t>
  </si>
  <si>
    <t>Aibel</t>
  </si>
  <si>
    <t>Nebula</t>
  </si>
  <si>
    <t>Nordic Cinema Group</t>
  </si>
  <si>
    <t>1) Resultatet 2013 och 2012 är proformerat med hänsyn till Ratos förvärv och ny finansiering.</t>
  </si>
  <si>
    <t>HENT</t>
  </si>
  <si>
    <t>KVD</t>
  </si>
  <si>
    <t xml:space="preserve">    enligt slutlig förvärvsanalys.</t>
  </si>
  <si>
    <t xml:space="preserve">    enligt slutlig förvärvsanalys samt avsättningar</t>
  </si>
  <si>
    <t xml:space="preserve">2) Resultatet och medelantal anställda 2012 är proformerat med hänsyn till avyttring av Home Improvement. </t>
  </si>
  <si>
    <t>1) EBITA (rörelsens kostnader) har justerats för historiska icke kassaflödespåverkande bokföringsfel för 2013 och 2012 i Norge med -5,1 Mkr respektive -11,6 Mkr</t>
  </si>
  <si>
    <t xml:space="preserve">    (-4,6 MNOK respektive -10,0 MNOK).</t>
  </si>
  <si>
    <t>AHIAS</t>
  </si>
  <si>
    <t>AIBEL</t>
  </si>
  <si>
    <t>ARCUS</t>
  </si>
  <si>
    <t>BIOLIN</t>
  </si>
  <si>
    <t>BISNODE</t>
  </si>
  <si>
    <t>EMGR</t>
  </si>
  <si>
    <t>GSHYDRO</t>
  </si>
  <si>
    <t>GS Hydro</t>
  </si>
  <si>
    <t>HAFA</t>
  </si>
  <si>
    <t>HLDISP</t>
  </si>
  <si>
    <t>INWIDO</t>
  </si>
  <si>
    <t>MCC</t>
  </si>
  <si>
    <t>NCGHO</t>
  </si>
  <si>
    <t>NEBULA</t>
  </si>
  <si>
    <t>MLOC</t>
  </si>
  <si>
    <t>Not</t>
  </si>
  <si>
    <t>s</t>
  </si>
  <si>
    <t>1212P12120</t>
  </si>
  <si>
    <t>1312P14020</t>
  </si>
  <si>
    <t>1212P14067</t>
  </si>
  <si>
    <t>1)2)</t>
  </si>
  <si>
    <t>Soliditet 100 på 2012 då BR ej redovisas - ska ej visas</t>
  </si>
  <si>
    <t>LEDIL</t>
  </si>
  <si>
    <t>Ledil</t>
  </si>
  <si>
    <t>Operativ EBITA-marginal (%)</t>
  </si>
  <si>
    <t>1212P14118</t>
  </si>
  <si>
    <t>Avvecklad verksamhet</t>
  </si>
  <si>
    <t>Årets kassaflöde, justerat för avvecklad verksamhet</t>
  </si>
  <si>
    <t>1212P</t>
  </si>
  <si>
    <t>Euromaint</t>
  </si>
  <si>
    <t>1312P</t>
  </si>
  <si>
    <t>0,0</t>
  </si>
  <si>
    <t>3)</t>
  </si>
  <si>
    <t>1) Resultatet 2014 och 2013 är proformerat med hänsyn till Ratos förvärv och ny finansiering.</t>
  </si>
  <si>
    <t>Arcus-Gruppen</t>
  </si>
  <si>
    <t>Biolin Scientific</t>
  </si>
  <si>
    <t>1) AH Industries verksamhet Tower &amp; Foundation redovisas för 2015, 2014 och 2013 som avvecklad verksamhet i enlighet med IFRS.</t>
  </si>
  <si>
    <t>1) Verksamheten i Frankrike redovisas för 2014 och 2013 som avvecklad verksamhet i enlighet med IFRS.</t>
  </si>
  <si>
    <t>2) Verksamheten Product Information redovisas för 2012 som avvecklad verksamhet i enligthet med IFRS.</t>
  </si>
  <si>
    <t>1) The operations in France are recognised as discontinued operations for 2013 and 2014 in accordance with IFRS.</t>
  </si>
  <si>
    <t>2) Earnings and average number of employees for 2012 are pro forma taking into account discontinued operation Product Information.</t>
  </si>
  <si>
    <t xml:space="preserve">1) Resultatet 2013 är proformerat med hänsyn till Ratos förvärv, ny finansiering, avskrivning av immateriella tillgångar </t>
  </si>
  <si>
    <t xml:space="preserve">2) Resultatet 2012 är proformerat med hänsyn till Ratos förvärv, ny finansiering samt avskrivning av immateriella tillgångar </t>
  </si>
  <si>
    <t xml:space="preserve">1) Verksamheten i Tyskland och Belgien redovisas för 2014, 2013 och 2012 som avvecklad verksamhet i enlighet med IFRS. </t>
  </si>
  <si>
    <t xml:space="preserve">2) Affärsområde Ombyggnad och verksamheten Euromaint Industry redovisas för 2011 som avvecklad/avyttrad verksamhet i enlighet med IFRS. </t>
  </si>
  <si>
    <t>1) Nordic Cinema Group har justerats 2014 och 2013 och visas nu utifrån IFRS-anpassad redovisning.</t>
  </si>
  <si>
    <t>2) Resultatet 2013 och 2012 är proformerat med hänsyn till Ratos förvärv och ny finansiering.</t>
  </si>
  <si>
    <t xml:space="preserve">3) Resultatet och medelantal anställda 2011 är proformerat med hänsyn till ny koncernstruktur, förvärv av Sophion Bioscience i </t>
  </si>
  <si>
    <t>2) Räkenskapsåren 2012/13 och 2011/12 för Ledil Oy avser och omfattar perioden 1 oktober till 30 september och redovisas enligt finsk räkenskapspraxis.</t>
  </si>
  <si>
    <t>2)1)</t>
  </si>
  <si>
    <t>1) Verksamheten i Danmark redovisas för 2011 som avvecklad verksamhet i enlighet med IFRS.</t>
  </si>
  <si>
    <t>1) Osstell redovisas för 2014 och 2013 som avvecklad verksamhet.</t>
  </si>
  <si>
    <t>2) Farfield redovisas för 2013 som avvecklad verksamhet i enlighet med IFRS.</t>
  </si>
  <si>
    <t/>
  </si>
  <si>
    <t>2012/13</t>
  </si>
  <si>
    <t>2011/12</t>
  </si>
  <si>
    <t>kv1</t>
  </si>
  <si>
    <t>JOTUL</t>
  </si>
  <si>
    <t>Jøtul</t>
  </si>
  <si>
    <t>1) Finansiella kostnader exklusive ränta på aktieägarlån.</t>
  </si>
  <si>
    <t>2) I eget kapital ingår per 2015-03-31 aktieägarlån med 35 MNOK.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</si>
</sst>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\ _k_r_-;\-* #,##0\ _k_r_-;_-* &quot;-&quot;\ _k_r_-;_-@_-"/>
    <numFmt numFmtId="164" formatCode="0.0"/>
    <numFmt numFmtId="165" formatCode="#,##0.0"/>
    <numFmt numFmtId="166" formatCode="#,##0.000"/>
    <numFmt numFmtId="167" formatCode="#,##0.0000"/>
    <numFmt numFmtId="168" formatCode="0.0%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Verdana"/>
      <family val="2"/>
    </font>
    <font>
      <sz val="8"/>
      <color indexed="8"/>
      <name val="Verdana"/>
      <family val="2"/>
    </font>
    <font>
      <sz val="10"/>
      <name val="Arial"/>
      <family val="2"/>
    </font>
    <font>
      <b/>
      <sz val="8"/>
      <name val="Verdana"/>
      <family val="2"/>
    </font>
    <font>
      <sz val="8"/>
      <color indexed="9"/>
      <name val="Verdana"/>
      <family val="2"/>
    </font>
    <font>
      <sz val="11"/>
      <color rgb="FF3F3F76"/>
      <name val="Calibri"/>
      <family val="2"/>
      <scheme val="minor"/>
    </font>
    <font>
      <sz val="8"/>
      <color theme="1"/>
      <name val="Verdana"/>
      <family val="2"/>
    </font>
    <font>
      <sz val="11"/>
      <color rgb="FFFF0000"/>
      <name val="Calibri"/>
      <family val="2"/>
      <scheme val="minor"/>
    </font>
    <font>
      <b/>
      <sz val="14"/>
      <color indexed="9"/>
      <name val="Gill Sans MT"/>
      <family val="2"/>
    </font>
    <font>
      <b/>
      <sz val="9"/>
      <color indexed="8"/>
      <name val="Gill Sans MT"/>
      <family val="2"/>
    </font>
    <font>
      <sz val="9"/>
      <color indexed="8"/>
      <name val="Gill Sans MT"/>
      <family val="2"/>
    </font>
    <font>
      <sz val="9"/>
      <color rgb="FF3F3F76"/>
      <name val="Gill Sans MT"/>
      <family val="2"/>
    </font>
    <font>
      <sz val="9"/>
      <color theme="1"/>
      <name val="Gill Sans MT"/>
      <family val="2"/>
    </font>
    <font>
      <b/>
      <sz val="9"/>
      <color indexed="9"/>
      <name val="Gill Sans MT"/>
      <family val="2"/>
    </font>
    <font>
      <b/>
      <sz val="9"/>
      <name val="Gill Sans MT"/>
      <family val="2"/>
    </font>
    <font>
      <sz val="9"/>
      <name val="Gill Sans MT"/>
      <family val="2"/>
    </font>
    <font>
      <sz val="9"/>
      <color rgb="FFFF0000"/>
      <name val="Gill Sans MT"/>
      <family val="2"/>
    </font>
    <font>
      <sz val="8"/>
      <color rgb="FFFF0000"/>
      <name val="Verdana"/>
      <family val="2"/>
    </font>
    <font>
      <b/>
      <u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u/>
      <sz val="9"/>
      <color rgb="FFFF0000"/>
      <name val="Gill Sans MT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6"/>
      </patternFill>
    </fill>
    <fill>
      <patternFill patternType="solid">
        <fgColor rgb="FF4C6178"/>
        <bgColor indexed="64"/>
      </patternFill>
    </fill>
    <fill>
      <patternFill patternType="solid">
        <fgColor rgb="FFC5C5C7"/>
        <bgColor indexed="46"/>
      </patternFill>
    </fill>
    <fill>
      <patternFill patternType="solid">
        <fgColor rgb="FFC5C5C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rgb="FFC5C5C7"/>
      </bottom>
      <diagonal/>
    </border>
  </borders>
  <cellStyleXfs count="4">
    <xf numFmtId="0" fontId="0" fillId="0" borderId="0"/>
    <xf numFmtId="0" fontId="7" fillId="3" borderId="4" applyNumberFormat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192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/>
    <xf numFmtId="0" fontId="6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2" borderId="0" xfId="0" applyFont="1" applyFill="1" applyBorder="1"/>
    <xf numFmtId="0" fontId="8" fillId="0" borderId="0" xfId="0" applyFont="1"/>
    <xf numFmtId="0" fontId="3" fillId="0" borderId="0" xfId="0" applyFont="1"/>
    <xf numFmtId="0" fontId="8" fillId="0" borderId="0" xfId="0" applyFont="1" applyAlignment="1"/>
    <xf numFmtId="0" fontId="3" fillId="0" borderId="0" xfId="0" applyFont="1" applyAlignment="1">
      <alignment vertical="top"/>
    </xf>
    <xf numFmtId="0" fontId="6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wrapText="1"/>
    </xf>
    <xf numFmtId="0" fontId="3" fillId="4" borderId="0" xfId="0" applyFont="1" applyFill="1" applyBorder="1"/>
    <xf numFmtId="0" fontId="11" fillId="0" borderId="0" xfId="0" applyFont="1" applyFill="1" applyBorder="1"/>
    <xf numFmtId="0" fontId="12" fillId="0" borderId="0" xfId="0" applyFont="1" applyFill="1" applyBorder="1"/>
    <xf numFmtId="0" fontId="13" fillId="3" borderId="4" xfId="1" applyFont="1" applyAlignment="1">
      <alignment horizontal="center"/>
    </xf>
    <xf numFmtId="0" fontId="14" fillId="0" borderId="0" xfId="0" applyFont="1"/>
    <xf numFmtId="0" fontId="16" fillId="0" borderId="0" xfId="0" applyNumberFormat="1" applyFont="1" applyFill="1"/>
    <xf numFmtId="3" fontId="16" fillId="0" borderId="0" xfId="0" applyNumberFormat="1" applyFont="1" applyFill="1" applyBorder="1" applyAlignment="1">
      <alignment horizontal="left"/>
    </xf>
    <xf numFmtId="0" fontId="14" fillId="0" borderId="0" xfId="0" applyFont="1" applyFill="1"/>
    <xf numFmtId="0" fontId="12" fillId="0" borderId="0" xfId="0" applyFont="1"/>
    <xf numFmtId="0" fontId="17" fillId="0" borderId="0" xfId="0" applyNumberFormat="1" applyFont="1" applyFill="1"/>
    <xf numFmtId="0" fontId="17" fillId="0" borderId="0" xfId="0" applyFont="1" applyFill="1"/>
    <xf numFmtId="3" fontId="16" fillId="0" borderId="0" xfId="0" applyNumberFormat="1" applyFont="1" applyFill="1" applyBorder="1" applyAlignment="1">
      <alignment horizontal="right" vertical="center" wrapText="1"/>
    </xf>
    <xf numFmtId="3" fontId="16" fillId="5" borderId="0" xfId="0" applyNumberFormat="1" applyFont="1" applyFill="1" applyBorder="1" applyAlignment="1">
      <alignment horizontal="right" vertical="center" wrapText="1"/>
    </xf>
    <xf numFmtId="3" fontId="16" fillId="4" borderId="0" xfId="0" applyNumberFormat="1" applyFont="1" applyFill="1" applyBorder="1" applyAlignment="1">
      <alignment horizontal="right" vertical="center" wrapText="1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 vertical="center" wrapText="1"/>
    </xf>
    <xf numFmtId="3" fontId="17" fillId="5" borderId="0" xfId="0" applyNumberFormat="1" applyFont="1" applyFill="1" applyBorder="1" applyAlignment="1">
      <alignment horizontal="right" vertical="center" wrapText="1"/>
    </xf>
    <xf numFmtId="3" fontId="17" fillId="4" borderId="0" xfId="0" applyNumberFormat="1" applyFont="1" applyFill="1" applyBorder="1" applyAlignment="1">
      <alignment horizontal="right" vertical="center" wrapText="1"/>
    </xf>
    <xf numFmtId="0" fontId="17" fillId="0" borderId="1" xfId="0" applyNumberFormat="1" applyFont="1" applyFill="1" applyBorder="1"/>
    <xf numFmtId="0" fontId="17" fillId="0" borderId="1" xfId="0" applyFont="1" applyFill="1" applyBorder="1"/>
    <xf numFmtId="3" fontId="17" fillId="5" borderId="1" xfId="0" applyNumberFormat="1" applyFont="1" applyFill="1" applyBorder="1" applyAlignment="1">
      <alignment horizontal="right" vertical="center" wrapText="1"/>
    </xf>
    <xf numFmtId="3" fontId="16" fillId="0" borderId="0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left" vertical="center"/>
    </xf>
    <xf numFmtId="0" fontId="16" fillId="0" borderId="0" xfId="0" applyNumberFormat="1" applyFont="1" applyFill="1" applyBorder="1"/>
    <xf numFmtId="3" fontId="16" fillId="0" borderId="0" xfId="0" applyNumberFormat="1" applyFont="1" applyFill="1" applyBorder="1" applyAlignment="1">
      <alignment horizontal="left" vertical="center"/>
    </xf>
    <xf numFmtId="0" fontId="12" fillId="0" borderId="0" xfId="0" applyFont="1" applyAlignment="1">
      <alignment vertical="top"/>
    </xf>
    <xf numFmtId="3" fontId="14" fillId="0" borderId="0" xfId="0" applyNumberFormat="1" applyFont="1"/>
    <xf numFmtId="3" fontId="17" fillId="0" borderId="0" xfId="0" applyNumberFormat="1" applyFont="1" applyFill="1" applyBorder="1" applyAlignment="1">
      <alignment horizontal="left" vertical="center"/>
    </xf>
    <xf numFmtId="0" fontId="16" fillId="0" borderId="2" xfId="0" applyNumberFormat="1" applyFont="1" applyFill="1" applyBorder="1"/>
    <xf numFmtId="0" fontId="16" fillId="0" borderId="1" xfId="0" applyFont="1" applyFill="1" applyBorder="1"/>
    <xf numFmtId="3" fontId="16" fillId="0" borderId="1" xfId="0" applyNumberFormat="1" applyFont="1" applyFill="1" applyBorder="1" applyAlignment="1">
      <alignment horizontal="right" vertical="center" wrapText="1"/>
    </xf>
    <xf numFmtId="3" fontId="16" fillId="4" borderId="1" xfId="0" applyNumberFormat="1" applyFont="1" applyFill="1" applyBorder="1" applyAlignment="1">
      <alignment horizontal="right" vertical="center" wrapText="1"/>
    </xf>
    <xf numFmtId="0" fontId="16" fillId="0" borderId="0" xfId="0" applyFont="1" applyFill="1" applyBorder="1"/>
    <xf numFmtId="0" fontId="17" fillId="0" borderId="0" xfId="0" applyFont="1" applyFill="1" applyAlignment="1">
      <alignment wrapText="1"/>
    </xf>
    <xf numFmtId="0" fontId="17" fillId="0" borderId="1" xfId="0" applyFont="1" applyFill="1" applyBorder="1" applyAlignment="1"/>
    <xf numFmtId="0" fontId="16" fillId="0" borderId="0" xfId="0" applyFont="1" applyFill="1" applyBorder="1" applyAlignment="1"/>
    <xf numFmtId="0" fontId="14" fillId="0" borderId="0" xfId="0" quotePrefix="1" applyFont="1"/>
    <xf numFmtId="0" fontId="16" fillId="0" borderId="3" xfId="0" applyFont="1" applyFill="1" applyBorder="1" applyAlignment="1">
      <alignment horizontal="left"/>
    </xf>
    <xf numFmtId="0" fontId="16" fillId="0" borderId="0" xfId="0" applyFont="1" applyFill="1" applyBorder="1" applyAlignment="1">
      <alignment wrapText="1"/>
    </xf>
    <xf numFmtId="3" fontId="17" fillId="0" borderId="1" xfId="0" applyNumberFormat="1" applyFont="1" applyFill="1" applyBorder="1" applyAlignment="1">
      <alignment horizontal="left" vertical="center"/>
    </xf>
    <xf numFmtId="49" fontId="16" fillId="0" borderId="2" xfId="0" applyNumberFormat="1" applyFont="1" applyFill="1" applyBorder="1" applyAlignment="1">
      <alignment horizontal="left"/>
    </xf>
    <xf numFmtId="0" fontId="16" fillId="0" borderId="2" xfId="0" applyFont="1" applyFill="1" applyBorder="1"/>
    <xf numFmtId="0" fontId="17" fillId="0" borderId="0" xfId="0" applyNumberFormat="1" applyFont="1" applyFill="1" applyBorder="1" applyAlignment="1">
      <alignment horizontal="right" vertical="center" wrapText="1"/>
    </xf>
    <xf numFmtId="164" fontId="17" fillId="4" borderId="0" xfId="3" applyNumberFormat="1" applyFont="1" applyFill="1" applyBorder="1" applyAlignment="1">
      <alignment horizontal="right" vertical="center"/>
    </xf>
    <xf numFmtId="3" fontId="17" fillId="4" borderId="0" xfId="0" applyNumberFormat="1" applyFont="1" applyFill="1" applyBorder="1" applyAlignment="1">
      <alignment horizontal="right" vertical="center"/>
    </xf>
    <xf numFmtId="3" fontId="17" fillId="4" borderId="1" xfId="0" applyNumberFormat="1" applyFont="1" applyFill="1" applyBorder="1" applyAlignment="1">
      <alignment horizontal="right" vertical="center"/>
    </xf>
    <xf numFmtId="0" fontId="17" fillId="0" borderId="3" xfId="0" applyFont="1" applyFill="1" applyBorder="1" applyAlignment="1"/>
    <xf numFmtId="0" fontId="12" fillId="0" borderId="0" xfId="0" applyFont="1" applyFill="1" applyBorder="1" applyAlignment="1"/>
    <xf numFmtId="0" fontId="14" fillId="0" borderId="0" xfId="0" applyFont="1" applyAlignment="1"/>
    <xf numFmtId="165" fontId="16" fillId="0" borderId="0" xfId="0" applyNumberFormat="1" applyFont="1" applyFill="1" applyBorder="1" applyAlignment="1">
      <alignment horizontal="right" vertical="center" wrapText="1"/>
    </xf>
    <xf numFmtId="165" fontId="16" fillId="5" borderId="0" xfId="0" applyNumberFormat="1" applyFont="1" applyFill="1" applyBorder="1" applyAlignment="1">
      <alignment horizontal="right" vertical="center" wrapText="1"/>
    </xf>
    <xf numFmtId="165" fontId="17" fillId="5" borderId="0" xfId="0" applyNumberFormat="1" applyFont="1" applyFill="1" applyBorder="1" applyAlignment="1">
      <alignment horizontal="right" vertical="center" wrapText="1"/>
    </xf>
    <xf numFmtId="165" fontId="17" fillId="5" borderId="1" xfId="0" applyNumberFormat="1" applyFont="1" applyFill="1" applyBorder="1" applyAlignment="1">
      <alignment horizontal="right" vertical="center" wrapText="1"/>
    </xf>
    <xf numFmtId="165" fontId="16" fillId="0" borderId="1" xfId="0" applyNumberFormat="1" applyFont="1" applyFill="1" applyBorder="1" applyAlignment="1">
      <alignment horizontal="right" vertical="center" wrapText="1"/>
    </xf>
    <xf numFmtId="165" fontId="16" fillId="4" borderId="0" xfId="0" applyNumberFormat="1" applyFont="1" applyFill="1" applyBorder="1" applyAlignment="1">
      <alignment horizontal="right" vertical="center" wrapText="1"/>
    </xf>
    <xf numFmtId="0" fontId="17" fillId="4" borderId="0" xfId="0" applyFont="1" applyFill="1" applyBorder="1"/>
    <xf numFmtId="3" fontId="14" fillId="4" borderId="0" xfId="0" applyNumberFormat="1" applyFont="1" applyFill="1"/>
    <xf numFmtId="0" fontId="17" fillId="4" borderId="3" xfId="0" applyFont="1" applyFill="1" applyBorder="1" applyAlignment="1"/>
    <xf numFmtId="0" fontId="14" fillId="4" borderId="0" xfId="0" applyFont="1" applyFill="1"/>
    <xf numFmtId="0" fontId="17" fillId="4" borderId="1" xfId="0" applyFont="1" applyFill="1" applyBorder="1"/>
    <xf numFmtId="0" fontId="15" fillId="6" borderId="0" xfId="0" applyFont="1" applyFill="1" applyBorder="1"/>
    <xf numFmtId="0" fontId="15" fillId="6" borderId="0" xfId="0" applyFont="1" applyFill="1" applyBorder="1" applyAlignment="1">
      <alignment horizontal="left"/>
    </xf>
    <xf numFmtId="0" fontId="15" fillId="6" borderId="0" xfId="0" applyFont="1" applyFill="1" applyBorder="1" applyAlignment="1">
      <alignment horizontal="right" vertical="center"/>
    </xf>
    <xf numFmtId="1" fontId="15" fillId="6" borderId="0" xfId="0" applyNumberFormat="1" applyFont="1" applyFill="1" applyBorder="1" applyAlignment="1">
      <alignment horizontal="right" vertical="center" wrapText="1"/>
    </xf>
    <xf numFmtId="0" fontId="15" fillId="6" borderId="0" xfId="0" applyFont="1" applyFill="1" applyBorder="1" applyAlignment="1">
      <alignment horizontal="right"/>
    </xf>
    <xf numFmtId="1" fontId="15" fillId="6" borderId="0" xfId="0" applyNumberFormat="1" applyFont="1" applyFill="1" applyBorder="1" applyAlignment="1">
      <alignment horizontal="right" vertical="top" wrapText="1"/>
    </xf>
    <xf numFmtId="3" fontId="15" fillId="6" borderId="0" xfId="0" applyNumberFormat="1" applyFont="1" applyFill="1" applyBorder="1" applyAlignment="1">
      <alignment horizontal="right" vertical="center" wrapText="1"/>
    </xf>
    <xf numFmtId="0" fontId="15" fillId="6" borderId="0" xfId="0" applyFont="1" applyFill="1" applyBorder="1" applyAlignment="1">
      <alignment horizontal="right" vertical="top"/>
    </xf>
    <xf numFmtId="3" fontId="15" fillId="6" borderId="0" xfId="0" applyNumberFormat="1" applyFont="1" applyFill="1" applyBorder="1" applyAlignment="1">
      <alignment horizontal="right" vertical="top" wrapText="1"/>
    </xf>
    <xf numFmtId="0" fontId="15" fillId="6" borderId="0" xfId="0" applyFont="1" applyFill="1" applyBorder="1" applyAlignment="1">
      <alignment horizontal="left" vertical="center"/>
    </xf>
    <xf numFmtId="0" fontId="16" fillId="4" borderId="1" xfId="0" applyFont="1" applyFill="1" applyBorder="1"/>
    <xf numFmtId="0" fontId="16" fillId="4" borderId="0" xfId="0" applyFont="1" applyFill="1" applyBorder="1"/>
    <xf numFmtId="0" fontId="17" fillId="4" borderId="0" xfId="0" applyNumberFormat="1" applyFont="1" applyFill="1" applyBorder="1" applyAlignment="1">
      <alignment horizontal="right" vertical="center" wrapText="1"/>
    </xf>
    <xf numFmtId="3" fontId="16" fillId="7" borderId="0" xfId="0" applyNumberFormat="1" applyFont="1" applyFill="1" applyBorder="1" applyAlignment="1">
      <alignment horizontal="right" vertical="center" wrapText="1"/>
    </xf>
    <xf numFmtId="3" fontId="17" fillId="7" borderId="0" xfId="0" applyNumberFormat="1" applyFont="1" applyFill="1" applyBorder="1" applyAlignment="1">
      <alignment horizontal="right" vertical="center" wrapText="1"/>
    </xf>
    <xf numFmtId="3" fontId="17" fillId="7" borderId="1" xfId="0" applyNumberFormat="1" applyFont="1" applyFill="1" applyBorder="1" applyAlignment="1">
      <alignment horizontal="right" vertical="center" wrapText="1"/>
    </xf>
    <xf numFmtId="165" fontId="16" fillId="7" borderId="0" xfId="0" applyNumberFormat="1" applyFont="1" applyFill="1" applyBorder="1" applyAlignment="1">
      <alignment horizontal="right" vertical="center" wrapText="1"/>
    </xf>
    <xf numFmtId="165" fontId="17" fillId="7" borderId="0" xfId="0" applyNumberFormat="1" applyFont="1" applyFill="1" applyBorder="1" applyAlignment="1">
      <alignment horizontal="right" vertical="center" wrapText="1"/>
    </xf>
    <xf numFmtId="165" fontId="17" fillId="7" borderId="1" xfId="0" applyNumberFormat="1" applyFont="1" applyFill="1" applyBorder="1" applyAlignment="1">
      <alignment horizontal="right" vertical="center" wrapText="1"/>
    </xf>
    <xf numFmtId="41" fontId="16" fillId="7" borderId="0" xfId="0" applyNumberFormat="1" applyFont="1" applyFill="1" applyBorder="1" applyAlignment="1">
      <alignment horizontal="right" vertical="center" wrapText="1"/>
    </xf>
    <xf numFmtId="41" fontId="16" fillId="7" borderId="1" xfId="0" applyNumberFormat="1" applyFont="1" applyFill="1" applyBorder="1" applyAlignment="1">
      <alignment horizontal="right" vertical="center" wrapText="1"/>
    </xf>
    <xf numFmtId="3" fontId="16" fillId="7" borderId="1" xfId="0" applyNumberFormat="1" applyFont="1" applyFill="1" applyBorder="1" applyAlignment="1">
      <alignment horizontal="right" vertical="center" wrapText="1"/>
    </xf>
    <xf numFmtId="165" fontId="16" fillId="7" borderId="1" xfId="0" applyNumberFormat="1" applyFont="1" applyFill="1" applyBorder="1" applyAlignment="1">
      <alignment horizontal="right" vertical="center" wrapText="1"/>
    </xf>
    <xf numFmtId="164" fontId="17" fillId="7" borderId="0" xfId="0" applyNumberFormat="1" applyFont="1" applyFill="1" applyBorder="1" applyAlignment="1">
      <alignment horizontal="right" vertical="center"/>
    </xf>
    <xf numFmtId="3" fontId="17" fillId="8" borderId="1" xfId="0" applyNumberFormat="1" applyFont="1" applyFill="1" applyBorder="1" applyAlignment="1">
      <alignment horizontal="right" vertical="center"/>
    </xf>
    <xf numFmtId="0" fontId="0" fillId="4" borderId="0" xfId="0" applyFill="1"/>
    <xf numFmtId="0" fontId="9" fillId="4" borderId="0" xfId="0" applyFont="1" applyFill="1"/>
    <xf numFmtId="0" fontId="17" fillId="0" borderId="1" xfId="0" applyFont="1" applyFill="1" applyBorder="1" applyAlignment="1">
      <alignment wrapText="1"/>
    </xf>
    <xf numFmtId="0" fontId="16" fillId="0" borderId="3" xfId="0" applyFont="1" applyFill="1" applyBorder="1" applyAlignment="1">
      <alignment wrapText="1"/>
    </xf>
    <xf numFmtId="0" fontId="19" fillId="0" borderId="0" xfId="0" applyFont="1"/>
    <xf numFmtId="0" fontId="18" fillId="0" borderId="0" xfId="0" applyFont="1" applyFill="1" applyAlignment="1">
      <alignment horizontal="center"/>
    </xf>
    <xf numFmtId="0" fontId="8" fillId="4" borderId="0" xfId="0" applyFont="1" applyFill="1"/>
    <xf numFmtId="0" fontId="19" fillId="4" borderId="0" xfId="0" applyFont="1" applyFill="1"/>
    <xf numFmtId="0" fontId="18" fillId="4" borderId="0" xfId="0" applyFont="1" applyFill="1" applyAlignment="1">
      <alignment horizontal="center"/>
    </xf>
    <xf numFmtId="0" fontId="11" fillId="4" borderId="0" xfId="0" applyFont="1" applyFill="1" applyBorder="1"/>
    <xf numFmtId="0" fontId="12" fillId="4" borderId="0" xfId="0" applyFont="1" applyFill="1" applyBorder="1"/>
    <xf numFmtId="0" fontId="16" fillId="4" borderId="0" xfId="0" applyNumberFormat="1" applyFont="1" applyFill="1"/>
    <xf numFmtId="3" fontId="16" fillId="4" borderId="0" xfId="0" applyNumberFormat="1" applyFont="1" applyFill="1" applyBorder="1" applyAlignment="1">
      <alignment horizontal="left"/>
    </xf>
    <xf numFmtId="1" fontId="15" fillId="4" borderId="0" xfId="0" applyNumberFormat="1" applyFont="1" applyFill="1" applyBorder="1" applyAlignment="1">
      <alignment horizontal="right" vertical="top" wrapText="1"/>
    </xf>
    <xf numFmtId="0" fontId="17" fillId="4" borderId="0" xfId="0" applyNumberFormat="1" applyFont="1" applyFill="1"/>
    <xf numFmtId="0" fontId="17" fillId="4" borderId="0" xfId="0" applyFont="1" applyFill="1"/>
    <xf numFmtId="0" fontId="17" fillId="4" borderId="1" xfId="0" applyNumberFormat="1" applyFont="1" applyFill="1" applyBorder="1"/>
    <xf numFmtId="3" fontId="16" fillId="4" borderId="0" xfId="0" applyNumberFormat="1" applyFont="1" applyFill="1" applyBorder="1" applyAlignment="1">
      <alignment vertical="center"/>
    </xf>
    <xf numFmtId="0" fontId="17" fillId="4" borderId="0" xfId="0" applyFont="1" applyFill="1" applyBorder="1" applyAlignment="1">
      <alignment horizontal="left"/>
    </xf>
    <xf numFmtId="0" fontId="17" fillId="4" borderId="1" xfId="0" applyFont="1" applyFill="1" applyBorder="1" applyAlignment="1">
      <alignment horizontal="left" vertical="center"/>
    </xf>
    <xf numFmtId="0" fontId="16" fillId="4" borderId="0" xfId="0" applyNumberFormat="1" applyFont="1" applyFill="1" applyBorder="1"/>
    <xf numFmtId="3" fontId="16" fillId="4" borderId="0" xfId="0" applyNumberFormat="1" applyFont="1" applyFill="1" applyBorder="1" applyAlignment="1">
      <alignment horizontal="left" vertical="center"/>
    </xf>
    <xf numFmtId="3" fontId="17" fillId="4" borderId="0" xfId="0" applyNumberFormat="1" applyFont="1" applyFill="1" applyBorder="1" applyAlignment="1">
      <alignment horizontal="left" vertical="center"/>
    </xf>
    <xf numFmtId="0" fontId="16" fillId="4" borderId="2" xfId="0" applyNumberFormat="1" applyFont="1" applyFill="1" applyBorder="1"/>
    <xf numFmtId="0" fontId="17" fillId="4" borderId="0" xfId="0" applyFont="1" applyFill="1" applyAlignment="1">
      <alignment wrapText="1"/>
    </xf>
    <xf numFmtId="0" fontId="17" fillId="4" borderId="1" xfId="0" applyFont="1" applyFill="1" applyBorder="1" applyAlignment="1">
      <alignment wrapText="1"/>
    </xf>
    <xf numFmtId="0" fontId="17" fillId="4" borderId="1" xfId="0" applyFont="1" applyFill="1" applyBorder="1" applyAlignment="1"/>
    <xf numFmtId="0" fontId="16" fillId="4" borderId="3" xfId="0" applyFont="1" applyFill="1" applyBorder="1" applyAlignment="1">
      <alignment wrapText="1"/>
    </xf>
    <xf numFmtId="0" fontId="16" fillId="4" borderId="0" xfId="0" applyFont="1" applyFill="1" applyBorder="1" applyAlignment="1"/>
    <xf numFmtId="0" fontId="16" fillId="4" borderId="3" xfId="0" applyFont="1" applyFill="1" applyBorder="1" applyAlignment="1">
      <alignment horizontal="left"/>
    </xf>
    <xf numFmtId="0" fontId="16" fillId="4" borderId="0" xfId="0" applyFont="1" applyFill="1" applyBorder="1" applyAlignment="1">
      <alignment wrapText="1"/>
    </xf>
    <xf numFmtId="3" fontId="17" fillId="4" borderId="1" xfId="0" applyNumberFormat="1" applyFont="1" applyFill="1" applyBorder="1" applyAlignment="1">
      <alignment horizontal="left" vertical="center"/>
    </xf>
    <xf numFmtId="49" fontId="16" fillId="4" borderId="2" xfId="0" applyNumberFormat="1" applyFont="1" applyFill="1" applyBorder="1" applyAlignment="1">
      <alignment horizontal="left"/>
    </xf>
    <xf numFmtId="0" fontId="16" fillId="4" borderId="2" xfId="0" applyFont="1" applyFill="1" applyBorder="1"/>
    <xf numFmtId="0" fontId="12" fillId="4" borderId="0" xfId="0" applyFont="1" applyFill="1" applyBorder="1" applyAlignment="1"/>
    <xf numFmtId="0" fontId="14" fillId="4" borderId="0" xfId="0" applyFont="1" applyFill="1" applyAlignment="1"/>
    <xf numFmtId="0" fontId="8" fillId="4" borderId="0" xfId="0" applyFont="1" applyFill="1" applyAlignment="1"/>
    <xf numFmtId="0" fontId="13" fillId="4" borderId="4" xfId="1" applyFont="1" applyFill="1" applyAlignment="1">
      <alignment horizontal="center"/>
    </xf>
    <xf numFmtId="3" fontId="0" fillId="4" borderId="0" xfId="0" applyNumberFormat="1" applyFill="1"/>
    <xf numFmtId="0" fontId="2" fillId="4" borderId="0" xfId="0" applyFont="1" applyFill="1" applyBorder="1"/>
    <xf numFmtId="165" fontId="16" fillId="4" borderId="1" xfId="0" applyNumberFormat="1" applyFont="1" applyFill="1" applyBorder="1" applyAlignment="1">
      <alignment horizontal="right" vertical="center" wrapText="1"/>
    </xf>
    <xf numFmtId="3" fontId="17" fillId="7" borderId="6" xfId="0" applyNumberFormat="1" applyFont="1" applyFill="1" applyBorder="1" applyAlignment="1">
      <alignment horizontal="right" vertical="center" wrapText="1"/>
    </xf>
    <xf numFmtId="3" fontId="17" fillId="5" borderId="6" xfId="0" applyNumberFormat="1" applyFont="1" applyFill="1" applyBorder="1" applyAlignment="1">
      <alignment horizontal="right" vertical="center" wrapText="1"/>
    </xf>
    <xf numFmtId="3" fontId="17" fillId="7" borderId="5" xfId="0" applyNumberFormat="1" applyFont="1" applyFill="1" applyBorder="1" applyAlignment="1">
      <alignment horizontal="right" vertical="center" wrapText="1"/>
    </xf>
    <xf numFmtId="3" fontId="17" fillId="5" borderId="5" xfId="0" applyNumberFormat="1" applyFont="1" applyFill="1" applyBorder="1" applyAlignment="1">
      <alignment horizontal="right" vertical="center" wrapText="1"/>
    </xf>
    <xf numFmtId="165" fontId="17" fillId="4" borderId="1" xfId="0" applyNumberFormat="1" applyFont="1" applyFill="1" applyBorder="1" applyAlignment="1">
      <alignment horizontal="right" vertical="center"/>
    </xf>
    <xf numFmtId="165" fontId="17" fillId="8" borderId="1" xfId="0" applyNumberFormat="1" applyFont="1" applyFill="1" applyBorder="1" applyAlignment="1">
      <alignment horizontal="right" vertical="center"/>
    </xf>
    <xf numFmtId="0" fontId="17" fillId="4" borderId="0" xfId="0" applyNumberFormat="1" applyFont="1" applyFill="1" applyBorder="1"/>
    <xf numFmtId="0" fontId="16" fillId="4" borderId="7" xfId="0" applyNumberFormat="1" applyFont="1" applyFill="1" applyBorder="1"/>
    <xf numFmtId="0" fontId="17" fillId="4" borderId="7" xfId="0" applyFont="1" applyFill="1" applyBorder="1"/>
    <xf numFmtId="3" fontId="17" fillId="7" borderId="7" xfId="0" applyNumberFormat="1" applyFont="1" applyFill="1" applyBorder="1" applyAlignment="1">
      <alignment horizontal="right" vertical="center" wrapText="1"/>
    </xf>
    <xf numFmtId="3" fontId="17" fillId="5" borderId="7" xfId="0" applyNumberFormat="1" applyFont="1" applyFill="1" applyBorder="1" applyAlignment="1">
      <alignment horizontal="right" vertical="center" wrapText="1"/>
    </xf>
    <xf numFmtId="0" fontId="17" fillId="0" borderId="0" xfId="0" applyNumberFormat="1" applyFont="1" applyFill="1" applyBorder="1"/>
    <xf numFmtId="0" fontId="17" fillId="0" borderId="7" xfId="0" applyFont="1" applyFill="1" applyBorder="1"/>
    <xf numFmtId="0" fontId="16" fillId="0" borderId="7" xfId="0" applyNumberFormat="1" applyFont="1" applyFill="1" applyBorder="1"/>
    <xf numFmtId="0" fontId="20" fillId="4" borderId="0" xfId="0" applyFont="1" applyFill="1"/>
    <xf numFmtId="0" fontId="21" fillId="4" borderId="0" xfId="0" applyFont="1" applyFill="1"/>
    <xf numFmtId="3" fontId="9" fillId="4" borderId="0" xfId="0" applyNumberFormat="1" applyFont="1" applyFill="1"/>
    <xf numFmtId="166" fontId="0" fillId="4" borderId="0" xfId="0" applyNumberFormat="1" applyFill="1"/>
    <xf numFmtId="166" fontId="17" fillId="7" borderId="0" xfId="0" applyNumberFormat="1" applyFont="1" applyFill="1" applyBorder="1" applyAlignment="1">
      <alignment horizontal="right" vertical="center" wrapText="1"/>
    </xf>
    <xf numFmtId="0" fontId="22" fillId="4" borderId="0" xfId="0" applyFont="1" applyFill="1"/>
    <xf numFmtId="0" fontId="18" fillId="0" borderId="0" xfId="0" applyFont="1"/>
    <xf numFmtId="0" fontId="23" fillId="0" borderId="0" xfId="0" applyFont="1"/>
    <xf numFmtId="165" fontId="17" fillId="0" borderId="0" xfId="0" applyNumberFormat="1" applyFont="1" applyFill="1" applyBorder="1" applyAlignment="1">
      <alignment horizontal="right" vertical="center" wrapText="1"/>
    </xf>
    <xf numFmtId="3" fontId="17" fillId="0" borderId="1" xfId="0" applyNumberFormat="1" applyFont="1" applyFill="1" applyBorder="1" applyAlignment="1">
      <alignment horizontal="right" vertical="center" wrapText="1"/>
    </xf>
    <xf numFmtId="3" fontId="16" fillId="7" borderId="7" xfId="0" applyNumberFormat="1" applyFont="1" applyFill="1" applyBorder="1" applyAlignment="1">
      <alignment horizontal="right" vertical="center" wrapText="1"/>
    </xf>
    <xf numFmtId="3" fontId="16" fillId="5" borderId="7" xfId="0" applyNumberFormat="1" applyFont="1" applyFill="1" applyBorder="1" applyAlignment="1">
      <alignment horizontal="right" vertical="center" wrapText="1"/>
    </xf>
    <xf numFmtId="3" fontId="16" fillId="7" borderId="6" xfId="0" applyNumberFormat="1" applyFont="1" applyFill="1" applyBorder="1" applyAlignment="1">
      <alignment horizontal="right" vertical="center" wrapText="1"/>
    </xf>
    <xf numFmtId="3" fontId="16" fillId="5" borderId="6" xfId="0" applyNumberFormat="1" applyFont="1" applyFill="1" applyBorder="1" applyAlignment="1">
      <alignment horizontal="right" vertical="center" wrapText="1"/>
    </xf>
    <xf numFmtId="1" fontId="15" fillId="6" borderId="0" xfId="0" quotePrefix="1" applyNumberFormat="1" applyFont="1" applyFill="1" applyBorder="1" applyAlignment="1">
      <alignment horizontal="right" vertical="center" wrapText="1"/>
    </xf>
    <xf numFmtId="3" fontId="16" fillId="4" borderId="2" xfId="0" applyNumberFormat="1" applyFont="1" applyFill="1" applyBorder="1" applyAlignment="1">
      <alignment horizontal="right" vertical="center" wrapText="1"/>
    </xf>
    <xf numFmtId="165" fontId="16" fillId="4" borderId="2" xfId="0" applyNumberFormat="1" applyFont="1" applyFill="1" applyBorder="1" applyAlignment="1">
      <alignment horizontal="right" vertical="center" wrapText="1"/>
    </xf>
    <xf numFmtId="3" fontId="17" fillId="5" borderId="2" xfId="0" applyNumberFormat="1" applyFont="1" applyFill="1" applyBorder="1" applyAlignment="1">
      <alignment horizontal="right" vertical="center" wrapText="1"/>
    </xf>
    <xf numFmtId="3" fontId="16" fillId="0" borderId="2" xfId="0" applyNumberFormat="1" applyFont="1" applyFill="1" applyBorder="1" applyAlignment="1">
      <alignment horizontal="right" vertical="center" wrapText="1"/>
    </xf>
    <xf numFmtId="0" fontId="14" fillId="0" borderId="0" xfId="0" applyFont="1" applyBorder="1"/>
    <xf numFmtId="0" fontId="0" fillId="4" borderId="0" xfId="0" applyFill="1" applyBorder="1"/>
    <xf numFmtId="0" fontId="15" fillId="4" borderId="0" xfId="0" applyFont="1" applyFill="1" applyBorder="1" applyAlignment="1">
      <alignment horizontal="left"/>
    </xf>
    <xf numFmtId="0" fontId="15" fillId="4" borderId="0" xfId="0" applyFont="1" applyFill="1" applyBorder="1" applyAlignment="1">
      <alignment horizontal="right" vertical="top"/>
    </xf>
    <xf numFmtId="166" fontId="16" fillId="4" borderId="0" xfId="0" applyNumberFormat="1" applyFont="1" applyFill="1" applyBorder="1" applyAlignment="1">
      <alignment horizontal="right" vertical="center" wrapText="1"/>
    </xf>
    <xf numFmtId="0" fontId="16" fillId="0" borderId="2" xfId="0" applyNumberFormat="1" applyFont="1" applyFill="1" applyBorder="1" applyAlignment="1">
      <alignment horizontal="left"/>
    </xf>
    <xf numFmtId="0" fontId="16" fillId="4" borderId="2" xfId="0" applyNumberFormat="1" applyFont="1" applyFill="1" applyBorder="1" applyAlignment="1">
      <alignment horizontal="left"/>
    </xf>
    <xf numFmtId="168" fontId="0" fillId="4" borderId="0" xfId="3" applyNumberFormat="1" applyFont="1" applyFill="1"/>
    <xf numFmtId="165" fontId="14" fillId="5" borderId="0" xfId="0" applyNumberFormat="1" applyFont="1" applyFill="1" applyBorder="1" applyAlignment="1">
      <alignment horizontal="right" vertical="center" wrapText="1"/>
    </xf>
    <xf numFmtId="0" fontId="16" fillId="0" borderId="0" xfId="0" applyNumberFormat="1" applyFont="1" applyFill="1" applyBorder="1" applyAlignment="1">
      <alignment horizontal="left"/>
    </xf>
    <xf numFmtId="0" fontId="16" fillId="4" borderId="0" xfId="0" applyNumberFormat="1" applyFont="1" applyFill="1" applyBorder="1" applyAlignment="1"/>
    <xf numFmtId="0" fontId="16" fillId="0" borderId="0" xfId="0" applyNumberFormat="1" applyFont="1" applyFill="1" applyBorder="1" applyAlignment="1"/>
    <xf numFmtId="49" fontId="17" fillId="5" borderId="0" xfId="0" applyNumberFormat="1" applyFont="1" applyFill="1" applyBorder="1" applyAlignment="1">
      <alignment horizontal="right" vertical="center" wrapText="1"/>
    </xf>
    <xf numFmtId="167" fontId="0" fillId="4" borderId="0" xfId="0" applyNumberFormat="1" applyFill="1"/>
    <xf numFmtId="165" fontId="16" fillId="7" borderId="7" xfId="0" applyNumberFormat="1" applyFont="1" applyFill="1" applyBorder="1" applyAlignment="1">
      <alignment horizontal="right" vertical="center" wrapText="1"/>
    </xf>
    <xf numFmtId="165" fontId="16" fillId="5" borderId="7" xfId="0" applyNumberFormat="1" applyFont="1" applyFill="1" applyBorder="1" applyAlignment="1">
      <alignment horizontal="right" vertical="center" wrapText="1"/>
    </xf>
    <xf numFmtId="165" fontId="17" fillId="7" borderId="7" xfId="0" applyNumberFormat="1" applyFont="1" applyFill="1" applyBorder="1" applyAlignment="1">
      <alignment horizontal="right" vertical="center" wrapText="1"/>
    </xf>
    <xf numFmtId="165" fontId="17" fillId="5" borderId="7" xfId="0" applyNumberFormat="1" applyFont="1" applyFill="1" applyBorder="1" applyAlignment="1">
      <alignment horizontal="right" vertical="center" wrapText="1"/>
    </xf>
    <xf numFmtId="3" fontId="10" fillId="6" borderId="0" xfId="0" applyNumberFormat="1" applyFont="1" applyFill="1" applyBorder="1" applyAlignment="1">
      <alignment horizontal="center" vertical="center"/>
    </xf>
  </cellXfs>
  <cellStyles count="4">
    <cellStyle name="Indata" xfId="1" builtinId="20"/>
    <cellStyle name="Normal" xfId="0" builtinId="0"/>
    <cellStyle name="Normal 2" xfId="2"/>
    <cellStyle name="Procent" xfId="3" builtinId="5"/>
  </cellStyles>
  <dxfs count="0"/>
  <tableStyles count="0" defaultTableStyle="TableStyleMedium9" defaultPivotStyle="PivotStyleLight16"/>
  <colors>
    <mruColors>
      <color rgb="FFC5C5C7"/>
      <color rgb="FFE5E0EC"/>
      <color rgb="FFA7A7A7"/>
      <color rgb="FFCDC6B9"/>
      <color rgb="FF4C6178"/>
      <color rgb="FF475B73"/>
      <color rgb="FFFFCC99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V101"/>
  <sheetViews>
    <sheetView showGridLines="0" showZeros="0" tabSelected="1" topLeftCell="B3" zoomScaleNormal="100" zoomScaleSheetLayoutView="85" workbookViewId="0">
      <selection activeCell="B3" sqref="B3:K3"/>
    </sheetView>
  </sheetViews>
  <sheetFormatPr defaultColWidth="9.109375" defaultRowHeight="10.199999999999999" outlineLevelRow="1" x14ac:dyDescent="0.2"/>
  <cols>
    <col min="1" max="1" width="3.5546875" style="7" hidden="1" customWidth="1"/>
    <col min="2" max="2" width="26" style="7" customWidth="1"/>
    <col min="3" max="3" width="16" style="7" customWidth="1"/>
    <col min="4" max="4" width="8.33203125" style="7" customWidth="1"/>
    <col min="5" max="5" width="4.88671875" style="7" customWidth="1"/>
    <col min="6" max="11" width="9.6640625" style="7" customWidth="1"/>
    <col min="12" max="12" width="4.5546875" style="7" customWidth="1"/>
    <col min="13" max="13" width="9.109375" style="7"/>
    <col min="14" max="14" width="9.109375" style="7" customWidth="1"/>
    <col min="15" max="15" width="18" style="7" customWidth="1"/>
    <col min="16" max="23" width="9.109375" style="7" customWidth="1"/>
    <col min="24" max="16384" width="9.109375" style="7"/>
  </cols>
  <sheetData>
    <row r="1" spans="1:22" ht="15.75" hidden="1" outlineLevel="1" x14ac:dyDescent="0.35">
      <c r="B1" s="103" t="s">
        <v>97</v>
      </c>
      <c r="C1" s="103" t="s">
        <v>111</v>
      </c>
      <c r="D1" s="103"/>
      <c r="E1" s="103"/>
      <c r="F1" s="104" t="e">
        <f>#REF!</f>
        <v>#REF!</v>
      </c>
      <c r="G1" s="104" t="e">
        <f>#REF!</f>
        <v>#REF!</v>
      </c>
      <c r="H1" s="104" t="e">
        <f>#REF!</f>
        <v>#REF!</v>
      </c>
      <c r="I1" s="104" t="e">
        <f>#REF!</f>
        <v>#REF!</v>
      </c>
      <c r="J1" s="104" t="e">
        <f>#REF!</f>
        <v>#REF!</v>
      </c>
      <c r="K1" s="104" t="e">
        <f>#REF!</f>
        <v>#REF!</v>
      </c>
    </row>
    <row r="2" spans="1:22" ht="15" hidden="1" customHeight="1" collapsed="1" x14ac:dyDescent="0.35">
      <c r="A2" s="1"/>
      <c r="B2" s="14" t="s">
        <v>23</v>
      </c>
      <c r="C2" s="15"/>
      <c r="D2" s="15"/>
      <c r="E2" s="16" t="s">
        <v>113</v>
      </c>
      <c r="F2" s="15"/>
      <c r="G2" s="15"/>
      <c r="H2" s="15"/>
      <c r="I2" s="15"/>
      <c r="J2" s="15"/>
      <c r="K2" s="15"/>
      <c r="L2" s="17"/>
      <c r="M2" s="17"/>
    </row>
    <row r="3" spans="1:22" ht="21.75" customHeight="1" x14ac:dyDescent="0.35">
      <c r="A3" s="2"/>
      <c r="B3" s="191" t="s">
        <v>69</v>
      </c>
      <c r="C3" s="191"/>
      <c r="D3" s="191"/>
      <c r="E3" s="191"/>
      <c r="F3" s="191"/>
      <c r="G3" s="191"/>
      <c r="H3" s="191"/>
      <c r="I3" s="191"/>
      <c r="J3" s="191"/>
      <c r="K3" s="191"/>
      <c r="L3" s="17"/>
      <c r="M3" s="17"/>
      <c r="O3" s="8"/>
      <c r="P3" s="8"/>
      <c r="Q3" s="8"/>
      <c r="R3" s="8"/>
    </row>
    <row r="4" spans="1:22" ht="15" customHeight="1" x14ac:dyDescent="0.35">
      <c r="A4" s="1"/>
      <c r="B4" s="18" t="s">
        <v>66</v>
      </c>
      <c r="C4" s="19"/>
      <c r="D4" s="19"/>
      <c r="E4" s="19"/>
      <c r="L4" s="17"/>
      <c r="M4" s="17"/>
      <c r="O4"/>
      <c r="P4"/>
      <c r="Q4"/>
      <c r="R4"/>
      <c r="S4"/>
      <c r="T4"/>
      <c r="U4"/>
      <c r="V4"/>
    </row>
    <row r="5" spans="1:22" ht="12.75" customHeight="1" x14ac:dyDescent="0.35">
      <c r="A5" s="3"/>
      <c r="B5" s="74"/>
      <c r="C5" s="74"/>
      <c r="D5" s="75"/>
      <c r="E5" s="76"/>
      <c r="F5" s="77">
        <v>2015</v>
      </c>
      <c r="G5" s="77">
        <v>2014</v>
      </c>
      <c r="H5" s="77">
        <v>2014</v>
      </c>
      <c r="I5" s="77">
        <v>2013</v>
      </c>
      <c r="J5" s="77">
        <v>2012</v>
      </c>
      <c r="K5" s="77">
        <v>2011</v>
      </c>
      <c r="L5" s="17"/>
      <c r="M5" s="17"/>
      <c r="O5"/>
      <c r="P5"/>
      <c r="Q5"/>
      <c r="R5"/>
      <c r="S5"/>
      <c r="T5"/>
      <c r="U5"/>
      <c r="V5"/>
    </row>
    <row r="6" spans="1:22" ht="12.75" customHeight="1" x14ac:dyDescent="0.35">
      <c r="A6" s="3"/>
      <c r="B6" s="78"/>
      <c r="C6" s="78"/>
      <c r="D6" s="75"/>
      <c r="E6" s="76"/>
      <c r="F6" s="77" t="s">
        <v>153</v>
      </c>
      <c r="G6" s="77" t="s">
        <v>153</v>
      </c>
      <c r="H6" s="77"/>
      <c r="I6" s="77"/>
      <c r="J6" s="77"/>
      <c r="K6" s="77"/>
      <c r="L6" s="17"/>
      <c r="O6"/>
      <c r="P6"/>
      <c r="Q6"/>
      <c r="R6"/>
      <c r="S6"/>
      <c r="T6"/>
      <c r="U6"/>
      <c r="V6"/>
    </row>
    <row r="7" spans="1:22" s="8" customFormat="1" ht="12.75" customHeight="1" x14ac:dyDescent="0.35">
      <c r="A7" s="3"/>
      <c r="B7" s="75" t="s">
        <v>9</v>
      </c>
      <c r="C7" s="78"/>
      <c r="D7" s="75"/>
      <c r="E7" s="75" t="s">
        <v>112</v>
      </c>
      <c r="F7" s="79" t="s">
        <v>7</v>
      </c>
      <c r="G7" s="79" t="s">
        <v>7</v>
      </c>
      <c r="H7" s="79" t="s">
        <v>7</v>
      </c>
      <c r="I7" s="79"/>
      <c r="J7" s="79"/>
      <c r="K7" s="79"/>
      <c r="L7" s="21"/>
      <c r="O7"/>
      <c r="P7"/>
      <c r="Q7"/>
      <c r="R7"/>
      <c r="S7"/>
      <c r="T7"/>
      <c r="U7"/>
      <c r="V7"/>
    </row>
    <row r="8" spans="1:22" ht="1.5" customHeight="1" x14ac:dyDescent="0.35"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O8"/>
      <c r="P8"/>
      <c r="Q8"/>
      <c r="R8"/>
      <c r="S8"/>
      <c r="T8"/>
      <c r="U8"/>
      <c r="V8"/>
    </row>
    <row r="9" spans="1:22" ht="15" customHeight="1" x14ac:dyDescent="0.35">
      <c r="A9" s="4"/>
      <c r="B9" s="22" t="s">
        <v>10</v>
      </c>
      <c r="C9" s="23"/>
      <c r="D9" s="23"/>
      <c r="E9" s="23"/>
      <c r="F9" s="87">
        <v>189.52</v>
      </c>
      <c r="G9" s="25">
        <v>160.10599999999999</v>
      </c>
      <c r="H9" s="87">
        <v>639.678</v>
      </c>
      <c r="I9" s="25">
        <v>772.90700000000004</v>
      </c>
      <c r="J9" s="25">
        <v>907.88699999999994</v>
      </c>
      <c r="K9" s="25">
        <v>762.87699999999995</v>
      </c>
      <c r="L9" s="17"/>
      <c r="M9" s="161"/>
      <c r="O9"/>
      <c r="P9"/>
      <c r="Q9"/>
      <c r="R9"/>
      <c r="S9"/>
      <c r="T9"/>
      <c r="U9"/>
      <c r="V9"/>
    </row>
    <row r="10" spans="1:22" ht="15" customHeight="1" x14ac:dyDescent="0.35">
      <c r="A10" s="4"/>
      <c r="B10" s="22" t="s">
        <v>11</v>
      </c>
      <c r="C10" s="27"/>
      <c r="D10" s="27"/>
      <c r="E10" s="27"/>
      <c r="F10" s="88">
        <v>-176.52100000000002</v>
      </c>
      <c r="G10" s="29">
        <v>-151.55500000000001</v>
      </c>
      <c r="H10" s="88">
        <v>-601.48699999999997</v>
      </c>
      <c r="I10" s="29">
        <v>-753.16300000000012</v>
      </c>
      <c r="J10" s="29">
        <v>-897.71999999999991</v>
      </c>
      <c r="K10" s="29">
        <v>-715.87900000000002</v>
      </c>
      <c r="L10" s="17"/>
      <c r="M10" s="160"/>
      <c r="O10"/>
      <c r="P10"/>
      <c r="Q10"/>
      <c r="R10"/>
      <c r="S10"/>
      <c r="T10"/>
      <c r="U10"/>
      <c r="V10"/>
    </row>
    <row r="11" spans="1:22" ht="15" customHeight="1" x14ac:dyDescent="0.35">
      <c r="A11" s="4"/>
      <c r="B11" s="22" t="s">
        <v>12</v>
      </c>
      <c r="C11" s="27"/>
      <c r="D11" s="27"/>
      <c r="E11" s="27"/>
      <c r="F11" s="88">
        <v>-7.0000000000000001E-3</v>
      </c>
      <c r="G11" s="29">
        <v>0.26900000000000007</v>
      </c>
      <c r="H11" s="88">
        <v>1.5930000000000002</v>
      </c>
      <c r="I11" s="29">
        <v>1.0229999999999999</v>
      </c>
      <c r="J11" s="29">
        <v>0.127</v>
      </c>
      <c r="K11" s="29">
        <v>18.823</v>
      </c>
      <c r="L11" s="17"/>
      <c r="M11" s="160"/>
      <c r="O11"/>
      <c r="P11"/>
      <c r="Q11"/>
      <c r="R11"/>
      <c r="S11"/>
      <c r="T11"/>
      <c r="U11"/>
      <c r="V11"/>
    </row>
    <row r="12" spans="1:22" ht="15" customHeight="1" x14ac:dyDescent="0.35">
      <c r="A12" s="4"/>
      <c r="B12" s="22" t="s">
        <v>13</v>
      </c>
      <c r="C12" s="27"/>
      <c r="D12" s="27"/>
      <c r="E12" s="27"/>
      <c r="F12" s="88">
        <v>0</v>
      </c>
      <c r="G12" s="29">
        <v>0</v>
      </c>
      <c r="H12" s="88">
        <v>0</v>
      </c>
      <c r="I12" s="29">
        <v>0</v>
      </c>
      <c r="J12" s="29">
        <v>0</v>
      </c>
      <c r="K12" s="29">
        <v>0</v>
      </c>
      <c r="L12" s="17"/>
      <c r="M12" s="17"/>
      <c r="O12"/>
      <c r="P12"/>
      <c r="Q12"/>
      <c r="R12"/>
      <c r="S12"/>
      <c r="T12"/>
      <c r="U12"/>
      <c r="V12"/>
    </row>
    <row r="13" spans="1:22" ht="15" customHeight="1" x14ac:dyDescent="0.35">
      <c r="A13" s="4"/>
      <c r="B13" s="31" t="s">
        <v>14</v>
      </c>
      <c r="C13" s="32"/>
      <c r="D13" s="32"/>
      <c r="E13" s="32"/>
      <c r="F13" s="89">
        <v>0</v>
      </c>
      <c r="G13" s="33">
        <v>0</v>
      </c>
      <c r="H13" s="89">
        <v>0</v>
      </c>
      <c r="I13" s="33">
        <v>0</v>
      </c>
      <c r="J13" s="33">
        <v>0</v>
      </c>
      <c r="K13" s="33">
        <v>0</v>
      </c>
      <c r="L13" s="17"/>
      <c r="M13" s="17"/>
      <c r="O13"/>
      <c r="P13"/>
      <c r="Q13"/>
      <c r="R13"/>
      <c r="S13"/>
      <c r="T13"/>
      <c r="U13"/>
      <c r="V13"/>
    </row>
    <row r="14" spans="1:22" ht="15" customHeight="1" x14ac:dyDescent="0.35">
      <c r="A14" s="4"/>
      <c r="B14" s="34" t="s">
        <v>0</v>
      </c>
      <c r="C14" s="34"/>
      <c r="D14" s="34"/>
      <c r="E14" s="34"/>
      <c r="F14" s="87">
        <f t="shared" ref="F14:K14" si="0">SUM(F9:F13)</f>
        <v>12.991999999999996</v>
      </c>
      <c r="G14" s="25">
        <f t="shared" si="0"/>
        <v>8.8199999999999878</v>
      </c>
      <c r="H14" s="87">
        <f t="shared" si="0"/>
        <v>39.784000000000034</v>
      </c>
      <c r="I14" s="29">
        <f t="shared" si="0"/>
        <v>20.766999999999914</v>
      </c>
      <c r="J14" s="24">
        <f t="shared" si="0"/>
        <v>10.294000000000031</v>
      </c>
      <c r="K14" s="24">
        <f t="shared" si="0"/>
        <v>65.820999999999941</v>
      </c>
      <c r="L14" s="17"/>
      <c r="M14" s="17"/>
      <c r="O14"/>
      <c r="P14"/>
      <c r="Q14"/>
      <c r="R14"/>
      <c r="S14"/>
      <c r="T14"/>
      <c r="U14"/>
      <c r="V14"/>
    </row>
    <row r="15" spans="1:22" ht="15" customHeight="1" x14ac:dyDescent="0.35">
      <c r="A15" s="4"/>
      <c r="B15" s="31" t="s">
        <v>73</v>
      </c>
      <c r="C15" s="32"/>
      <c r="D15" s="32"/>
      <c r="E15" s="32"/>
      <c r="F15" s="89">
        <v>-6.1690000000000005</v>
      </c>
      <c r="G15" s="33">
        <v>-8.4749999999999996</v>
      </c>
      <c r="H15" s="89">
        <v>-29.887</v>
      </c>
      <c r="I15" s="33">
        <v>-49.68</v>
      </c>
      <c r="J15" s="33">
        <v>-48.518000000000001</v>
      </c>
      <c r="K15" s="33">
        <v>-45.771000000000001</v>
      </c>
      <c r="L15" s="17"/>
      <c r="M15" s="17"/>
      <c r="O15"/>
      <c r="P15"/>
      <c r="Q15"/>
      <c r="R15"/>
      <c r="S15"/>
      <c r="T15"/>
      <c r="U15"/>
      <c r="V15"/>
    </row>
    <row r="16" spans="1:22" ht="15" customHeight="1" x14ac:dyDescent="0.35">
      <c r="A16" s="4"/>
      <c r="B16" s="34" t="s">
        <v>1</v>
      </c>
      <c r="C16" s="34"/>
      <c r="D16" s="34"/>
      <c r="E16" s="34"/>
      <c r="F16" s="87">
        <f t="shared" ref="F16:K16" si="1">SUM(F14:F15)</f>
        <v>6.8229999999999951</v>
      </c>
      <c r="G16" s="25">
        <f t="shared" si="1"/>
        <v>0.3449999999999882</v>
      </c>
      <c r="H16" s="87">
        <f t="shared" si="1"/>
        <v>9.897000000000034</v>
      </c>
      <c r="I16" s="29">
        <f t="shared" si="1"/>
        <v>-28.913000000000086</v>
      </c>
      <c r="J16" s="24">
        <f t="shared" si="1"/>
        <v>-38.223999999999968</v>
      </c>
      <c r="K16" s="24">
        <f t="shared" si="1"/>
        <v>20.04999999999994</v>
      </c>
      <c r="L16" s="17"/>
      <c r="M16" s="17"/>
      <c r="O16"/>
      <c r="P16"/>
      <c r="Q16"/>
      <c r="R16"/>
      <c r="S16"/>
      <c r="T16"/>
      <c r="U16"/>
      <c r="V16"/>
    </row>
    <row r="17" spans="1:22" ht="15" customHeight="1" x14ac:dyDescent="0.35">
      <c r="A17" s="4"/>
      <c r="B17" s="22" t="s">
        <v>16</v>
      </c>
      <c r="C17" s="35"/>
      <c r="D17" s="35"/>
      <c r="E17" s="35"/>
      <c r="F17" s="88">
        <v>0</v>
      </c>
      <c r="G17" s="29">
        <v>0</v>
      </c>
      <c r="H17" s="88">
        <v>0</v>
      </c>
      <c r="I17" s="29">
        <v>0</v>
      </c>
      <c r="J17" s="29">
        <v>0</v>
      </c>
      <c r="K17" s="29">
        <v>0</v>
      </c>
      <c r="L17" s="17"/>
      <c r="M17" s="17"/>
      <c r="O17"/>
      <c r="P17"/>
      <c r="Q17"/>
      <c r="R17"/>
      <c r="S17"/>
      <c r="T17"/>
      <c r="U17"/>
      <c r="V17"/>
    </row>
    <row r="18" spans="1:22" ht="15" customHeight="1" x14ac:dyDescent="0.35">
      <c r="A18" s="4"/>
      <c r="B18" s="31" t="s">
        <v>17</v>
      </c>
      <c r="C18" s="32"/>
      <c r="D18" s="32"/>
      <c r="E18" s="32"/>
      <c r="F18" s="89">
        <v>0</v>
      </c>
      <c r="G18" s="33">
        <v>0</v>
      </c>
      <c r="H18" s="89">
        <v>0</v>
      </c>
      <c r="I18" s="33">
        <v>0</v>
      </c>
      <c r="J18" s="33">
        <v>0</v>
      </c>
      <c r="K18" s="33">
        <v>0</v>
      </c>
      <c r="L18" s="17"/>
      <c r="M18" s="17"/>
      <c r="O18"/>
      <c r="P18"/>
      <c r="Q18"/>
      <c r="R18"/>
      <c r="S18"/>
      <c r="T18"/>
      <c r="U18"/>
      <c r="V18"/>
    </row>
    <row r="19" spans="1:22" ht="15" customHeight="1" x14ac:dyDescent="0.35">
      <c r="A19" s="4"/>
      <c r="B19" s="34" t="s">
        <v>2</v>
      </c>
      <c r="C19" s="34"/>
      <c r="D19" s="34"/>
      <c r="E19" s="34"/>
      <c r="F19" s="87">
        <f t="shared" ref="F19:K19" si="2">SUM(F16:F18)</f>
        <v>6.8229999999999951</v>
      </c>
      <c r="G19" s="25">
        <f t="shared" si="2"/>
        <v>0.3449999999999882</v>
      </c>
      <c r="H19" s="87">
        <f t="shared" si="2"/>
        <v>9.897000000000034</v>
      </c>
      <c r="I19" s="29">
        <f t="shared" si="2"/>
        <v>-28.913000000000086</v>
      </c>
      <c r="J19" s="24">
        <f t="shared" si="2"/>
        <v>-38.223999999999968</v>
      </c>
      <c r="K19" s="24">
        <f t="shared" si="2"/>
        <v>20.04999999999994</v>
      </c>
      <c r="L19" s="17"/>
      <c r="M19" s="17"/>
      <c r="O19"/>
      <c r="P19"/>
      <c r="Q19"/>
      <c r="R19"/>
      <c r="S19"/>
      <c r="T19"/>
      <c r="U19"/>
      <c r="V19"/>
    </row>
    <row r="20" spans="1:22" ht="15" customHeight="1" x14ac:dyDescent="0.35">
      <c r="A20" s="4"/>
      <c r="B20" s="22" t="s">
        <v>18</v>
      </c>
      <c r="C20" s="27"/>
      <c r="D20" s="27"/>
      <c r="E20" s="27"/>
      <c r="F20" s="88">
        <v>1.9770000000000001</v>
      </c>
      <c r="G20" s="29">
        <v>1.1419999999999999</v>
      </c>
      <c r="H20" s="88">
        <v>6.9020000000000001</v>
      </c>
      <c r="I20" s="29">
        <v>5.4429999999999996</v>
      </c>
      <c r="J20" s="29">
        <v>6.1660000000000004</v>
      </c>
      <c r="K20" s="29">
        <v>6.3220000000000001</v>
      </c>
      <c r="L20" s="17"/>
      <c r="M20" s="17"/>
      <c r="O20"/>
      <c r="P20"/>
      <c r="Q20"/>
      <c r="R20"/>
      <c r="S20"/>
      <c r="T20"/>
      <c r="U20"/>
      <c r="V20"/>
    </row>
    <row r="21" spans="1:22" ht="15" customHeight="1" x14ac:dyDescent="0.35">
      <c r="A21" s="4"/>
      <c r="B21" s="31" t="s">
        <v>19</v>
      </c>
      <c r="C21" s="32"/>
      <c r="D21" s="32"/>
      <c r="E21" s="32"/>
      <c r="F21" s="89">
        <v>-11.141</v>
      </c>
      <c r="G21" s="33">
        <v>-4.7860000000000005</v>
      </c>
      <c r="H21" s="89">
        <v>-24.411999999999999</v>
      </c>
      <c r="I21" s="33">
        <v>-37.648000000000003</v>
      </c>
      <c r="J21" s="33">
        <v>-29.722000000000001</v>
      </c>
      <c r="K21" s="33">
        <v>-31.018999999999998</v>
      </c>
      <c r="L21" s="17"/>
      <c r="M21" s="17"/>
      <c r="O21"/>
      <c r="P21"/>
      <c r="Q21"/>
      <c r="R21"/>
      <c r="S21"/>
      <c r="T21"/>
      <c r="U21"/>
      <c r="V21"/>
    </row>
    <row r="22" spans="1:22" ht="15" customHeight="1" x14ac:dyDescent="0.35">
      <c r="A22" s="4"/>
      <c r="B22" s="34" t="s">
        <v>3</v>
      </c>
      <c r="C22" s="34"/>
      <c r="D22" s="34"/>
      <c r="E22" s="34"/>
      <c r="F22" s="87">
        <f t="shared" ref="F22:K22" si="3">SUM(F19:F21)</f>
        <v>-2.3410000000000046</v>
      </c>
      <c r="G22" s="25">
        <f t="shared" si="3"/>
        <v>-3.2990000000000124</v>
      </c>
      <c r="H22" s="87">
        <f t="shared" si="3"/>
        <v>-7.612999999999964</v>
      </c>
      <c r="I22" s="24">
        <f t="shared" si="3"/>
        <v>-61.118000000000087</v>
      </c>
      <c r="J22" s="24">
        <f t="shared" si="3"/>
        <v>-61.779999999999966</v>
      </c>
      <c r="K22" s="24">
        <f t="shared" si="3"/>
        <v>-4.6470000000000589</v>
      </c>
      <c r="L22" s="17"/>
      <c r="M22" s="17"/>
      <c r="O22"/>
      <c r="P22"/>
      <c r="Q22"/>
      <c r="R22"/>
      <c r="S22"/>
      <c r="T22"/>
      <c r="U22"/>
      <c r="V22"/>
    </row>
    <row r="23" spans="1:22" ht="15" customHeight="1" x14ac:dyDescent="0.35">
      <c r="A23" s="4"/>
      <c r="B23" s="22" t="s">
        <v>20</v>
      </c>
      <c r="C23" s="27"/>
      <c r="D23" s="27"/>
      <c r="E23" s="27"/>
      <c r="F23" s="88">
        <v>0.251</v>
      </c>
      <c r="G23" s="29">
        <v>1.2450000000000001</v>
      </c>
      <c r="H23" s="88">
        <v>-0.83400000000000007</v>
      </c>
      <c r="I23" s="29">
        <v>16.268000000000001</v>
      </c>
      <c r="J23" s="29">
        <v>17.555</v>
      </c>
      <c r="K23" s="29">
        <v>1.8370000000000002</v>
      </c>
      <c r="L23" s="17"/>
      <c r="M23" s="17"/>
      <c r="O23"/>
      <c r="P23"/>
      <c r="Q23"/>
      <c r="R23"/>
      <c r="S23"/>
      <c r="T23"/>
      <c r="U23"/>
      <c r="V23"/>
    </row>
    <row r="24" spans="1:22" ht="15" customHeight="1" x14ac:dyDescent="0.35">
      <c r="A24" s="4"/>
      <c r="B24" s="31" t="s">
        <v>78</v>
      </c>
      <c r="C24" s="36"/>
      <c r="D24" s="36"/>
      <c r="E24" s="36"/>
      <c r="F24" s="89">
        <v>-2.3090000000000002</v>
      </c>
      <c r="G24" s="33">
        <v>-1.538</v>
      </c>
      <c r="H24" s="89">
        <v>-136.46899999999999</v>
      </c>
      <c r="I24" s="33">
        <v>-4.3029999999999999</v>
      </c>
      <c r="J24" s="33">
        <v>0</v>
      </c>
      <c r="K24" s="33">
        <v>0</v>
      </c>
      <c r="L24" s="17"/>
      <c r="M24" s="17"/>
      <c r="O24"/>
      <c r="P24"/>
      <c r="Q24"/>
      <c r="R24"/>
      <c r="S24"/>
      <c r="T24"/>
      <c r="U24"/>
      <c r="V24"/>
    </row>
    <row r="25" spans="1:22" ht="15" customHeight="1" x14ac:dyDescent="0.35">
      <c r="A25" s="5"/>
      <c r="B25" s="37" t="s">
        <v>21</v>
      </c>
      <c r="C25" s="38"/>
      <c r="D25" s="38"/>
      <c r="E25" s="38"/>
      <c r="F25" s="87">
        <f t="shared" ref="F25:K25" si="4">SUM(F22:F24)</f>
        <v>-4.3990000000000045</v>
      </c>
      <c r="G25" s="25">
        <f t="shared" si="4"/>
        <v>-3.5920000000000121</v>
      </c>
      <c r="H25" s="87">
        <f t="shared" si="4"/>
        <v>-144.91599999999997</v>
      </c>
      <c r="I25" s="24">
        <f t="shared" si="4"/>
        <v>-49.153000000000084</v>
      </c>
      <c r="J25" s="24">
        <f t="shared" si="4"/>
        <v>-44.224999999999966</v>
      </c>
      <c r="K25" s="24">
        <f t="shared" si="4"/>
        <v>-2.8100000000000587</v>
      </c>
      <c r="L25" s="17"/>
      <c r="M25" s="17"/>
      <c r="O25"/>
      <c r="P25"/>
      <c r="Q25"/>
      <c r="R25"/>
      <c r="S25"/>
      <c r="T25"/>
      <c r="U25"/>
      <c r="V25"/>
    </row>
    <row r="26" spans="1:22" ht="15" customHeight="1" x14ac:dyDescent="0.35">
      <c r="A26" s="2"/>
      <c r="B26" s="22" t="s">
        <v>22</v>
      </c>
      <c r="C26" s="27"/>
      <c r="D26" s="27"/>
      <c r="E26" s="27"/>
      <c r="F26" s="88">
        <v>-4.3989999999999947</v>
      </c>
      <c r="G26" s="29">
        <v>-3.5920000000000023</v>
      </c>
      <c r="H26" s="88">
        <v>-144.91600000000003</v>
      </c>
      <c r="I26" s="29">
        <v>-49.153000000000063</v>
      </c>
      <c r="J26" s="29">
        <v>-44.225000000000072</v>
      </c>
      <c r="K26" s="29">
        <v>-2.8099999999999667</v>
      </c>
      <c r="L26" s="17"/>
      <c r="M26" s="17"/>
      <c r="O26"/>
      <c r="P26"/>
      <c r="Q26"/>
      <c r="R26"/>
      <c r="S26"/>
      <c r="T26"/>
      <c r="U26"/>
      <c r="V26"/>
    </row>
    <row r="27" spans="1:22" ht="15" customHeight="1" x14ac:dyDescent="0.35">
      <c r="A27" s="4"/>
      <c r="B27" s="22" t="s">
        <v>80</v>
      </c>
      <c r="C27" s="27"/>
      <c r="D27" s="27"/>
      <c r="E27" s="27"/>
      <c r="F27" s="88">
        <v>0</v>
      </c>
      <c r="G27" s="29">
        <v>0</v>
      </c>
      <c r="H27" s="88">
        <v>0</v>
      </c>
      <c r="I27" s="29">
        <v>0</v>
      </c>
      <c r="J27" s="29">
        <v>0</v>
      </c>
      <c r="K27" s="29">
        <v>0</v>
      </c>
      <c r="L27" s="17"/>
      <c r="M27" s="17"/>
      <c r="O27"/>
      <c r="P27"/>
      <c r="Q27"/>
      <c r="R27"/>
      <c r="S27"/>
      <c r="T27"/>
      <c r="U27"/>
      <c r="V27"/>
    </row>
    <row r="28" spans="1:22" ht="10.5" customHeight="1" x14ac:dyDescent="0.35">
      <c r="A28" s="4"/>
      <c r="B28" s="152"/>
      <c r="C28" s="152"/>
      <c r="D28" s="152"/>
      <c r="E28" s="152"/>
      <c r="F28" s="149"/>
      <c r="G28" s="150"/>
      <c r="H28" s="149"/>
      <c r="I28" s="150"/>
      <c r="J28" s="150"/>
      <c r="K28" s="150"/>
      <c r="L28" s="17"/>
      <c r="M28" s="17"/>
      <c r="O28"/>
      <c r="P28"/>
      <c r="Q28"/>
      <c r="R28"/>
      <c r="S28"/>
      <c r="T28"/>
      <c r="U28"/>
      <c r="V28"/>
    </row>
    <row r="29" spans="1:22" ht="15" customHeight="1" x14ac:dyDescent="0.35">
      <c r="A29" s="4"/>
      <c r="B29" s="151" t="s">
        <v>83</v>
      </c>
      <c r="C29" s="27"/>
      <c r="D29" s="27"/>
      <c r="E29" s="27"/>
      <c r="F29" s="88">
        <v>0</v>
      </c>
      <c r="G29" s="29">
        <v>0</v>
      </c>
      <c r="H29" s="88">
        <v>0.59199999999999997</v>
      </c>
      <c r="I29" s="29">
        <v>-44.947000000000003</v>
      </c>
      <c r="J29" s="29">
        <v>-32.6</v>
      </c>
      <c r="K29" s="29">
        <v>6.7210000000000001</v>
      </c>
      <c r="L29" s="17"/>
      <c r="M29" s="17"/>
      <c r="O29"/>
      <c r="P29"/>
      <c r="Q29"/>
      <c r="R29"/>
      <c r="S29"/>
      <c r="T29"/>
      <c r="U29"/>
      <c r="V29"/>
    </row>
    <row r="30" spans="1:22" ht="15" customHeight="1" x14ac:dyDescent="0.35">
      <c r="A30" s="4"/>
      <c r="B30" s="153" t="s">
        <v>84</v>
      </c>
      <c r="C30" s="152"/>
      <c r="D30" s="152"/>
      <c r="E30" s="152"/>
      <c r="F30" s="164">
        <f t="shared" ref="F30:K30" si="5">F16-F29</f>
        <v>6.8229999999999951</v>
      </c>
      <c r="G30" s="165">
        <f t="shared" si="5"/>
        <v>0.3449999999999882</v>
      </c>
      <c r="H30" s="164">
        <f t="shared" si="5"/>
        <v>9.3050000000000335</v>
      </c>
      <c r="I30" s="165">
        <f t="shared" si="5"/>
        <v>16.033999999999917</v>
      </c>
      <c r="J30" s="165">
        <f t="shared" si="5"/>
        <v>-5.6239999999999668</v>
      </c>
      <c r="K30" s="165">
        <f t="shared" si="5"/>
        <v>13.32899999999994</v>
      </c>
      <c r="L30" s="17"/>
      <c r="M30" s="17"/>
      <c r="O30"/>
      <c r="P30"/>
      <c r="Q30"/>
      <c r="R30"/>
      <c r="S30"/>
      <c r="T30"/>
      <c r="U30"/>
      <c r="V30"/>
    </row>
    <row r="31" spans="1:22" ht="15" x14ac:dyDescent="0.35">
      <c r="A31" s="4"/>
      <c r="B31" s="22"/>
      <c r="C31" s="27"/>
      <c r="D31" s="27"/>
      <c r="E31" s="27"/>
      <c r="F31" s="28"/>
      <c r="G31" s="28"/>
      <c r="H31" s="28"/>
      <c r="I31" s="28"/>
      <c r="J31" s="28"/>
      <c r="K31" s="28"/>
      <c r="L31" s="17"/>
      <c r="M31" s="17"/>
      <c r="O31"/>
      <c r="P31"/>
      <c r="Q31"/>
      <c r="R31"/>
      <c r="S31"/>
      <c r="T31"/>
      <c r="U31"/>
      <c r="V31"/>
    </row>
    <row r="32" spans="1:22" ht="12.75" customHeight="1" x14ac:dyDescent="0.35">
      <c r="A32" s="3"/>
      <c r="B32" s="74"/>
      <c r="C32" s="74"/>
      <c r="D32" s="75"/>
      <c r="E32" s="76"/>
      <c r="F32" s="77">
        <v>2015</v>
      </c>
      <c r="G32" s="77">
        <v>2014</v>
      </c>
      <c r="H32" s="77">
        <v>2014</v>
      </c>
      <c r="I32" s="77">
        <v>2013</v>
      </c>
      <c r="J32" s="77">
        <v>2012</v>
      </c>
      <c r="K32" s="77">
        <v>2011</v>
      </c>
      <c r="L32" s="17"/>
      <c r="M32" s="17"/>
      <c r="O32"/>
      <c r="P32"/>
      <c r="Q32"/>
      <c r="R32"/>
      <c r="S32"/>
      <c r="T32"/>
      <c r="U32"/>
      <c r="V32"/>
    </row>
    <row r="33" spans="1:22" ht="12.75" customHeight="1" x14ac:dyDescent="0.35">
      <c r="A33" s="3"/>
      <c r="B33" s="78"/>
      <c r="C33" s="78"/>
      <c r="D33" s="75"/>
      <c r="E33" s="76"/>
      <c r="F33" s="80" t="s">
        <v>153</v>
      </c>
      <c r="G33" s="80" t="s">
        <v>153</v>
      </c>
      <c r="H33" s="80"/>
      <c r="I33" s="80"/>
      <c r="J33" s="80"/>
      <c r="K33" s="80"/>
      <c r="L33" s="17"/>
      <c r="M33" s="17"/>
      <c r="O33"/>
      <c r="P33"/>
      <c r="Q33"/>
      <c r="R33"/>
      <c r="S33"/>
      <c r="T33"/>
      <c r="U33"/>
      <c r="V33"/>
    </row>
    <row r="34" spans="1:22" s="10" customFormat="1" ht="12.75" customHeight="1" x14ac:dyDescent="0.35">
      <c r="A34" s="11"/>
      <c r="B34" s="75" t="s">
        <v>77</v>
      </c>
      <c r="C34" s="81"/>
      <c r="D34" s="75"/>
      <c r="E34" s="75"/>
      <c r="F34" s="82"/>
      <c r="G34" s="82"/>
      <c r="H34" s="82"/>
      <c r="I34" s="82"/>
      <c r="J34" s="82"/>
      <c r="K34" s="82"/>
      <c r="L34" s="39"/>
      <c r="M34" s="39"/>
      <c r="O34"/>
      <c r="P34"/>
      <c r="Q34"/>
      <c r="R34"/>
      <c r="S34"/>
      <c r="T34"/>
      <c r="U34"/>
      <c r="V34"/>
    </row>
    <row r="35" spans="1:22" ht="1.5" customHeight="1" x14ac:dyDescent="0.35">
      <c r="B35" s="22">
        <v>0</v>
      </c>
      <c r="C35" s="17"/>
      <c r="D35" s="17"/>
      <c r="E35" s="17"/>
      <c r="F35" s="40"/>
      <c r="G35" s="40"/>
      <c r="H35" s="40"/>
      <c r="I35" s="40"/>
      <c r="J35" s="40"/>
      <c r="K35" s="40"/>
      <c r="L35" s="17"/>
      <c r="M35" s="17"/>
      <c r="O35"/>
      <c r="P35"/>
      <c r="Q35"/>
      <c r="R35"/>
      <c r="S35"/>
      <c r="T35"/>
      <c r="U35"/>
      <c r="V35"/>
    </row>
    <row r="36" spans="1:22" ht="15" customHeight="1" x14ac:dyDescent="0.35">
      <c r="A36" s="4"/>
      <c r="B36" s="22" t="s">
        <v>4</v>
      </c>
      <c r="C36" s="41"/>
      <c r="D36" s="41"/>
      <c r="E36" s="41"/>
      <c r="F36" s="88">
        <v>571.54</v>
      </c>
      <c r="G36" s="29">
        <v>671.54</v>
      </c>
      <c r="H36" s="88">
        <v>571.54</v>
      </c>
      <c r="I36" s="29">
        <v>671.54</v>
      </c>
      <c r="J36" s="29">
        <v>671.54</v>
      </c>
      <c r="K36" s="29">
        <v>671.54</v>
      </c>
      <c r="L36" s="17"/>
      <c r="M36" s="17"/>
      <c r="O36"/>
      <c r="P36"/>
      <c r="Q36"/>
      <c r="R36"/>
      <c r="S36"/>
      <c r="T36"/>
      <c r="U36"/>
      <c r="V36"/>
    </row>
    <row r="37" spans="1:22" ht="15" customHeight="1" x14ac:dyDescent="0.35">
      <c r="A37" s="4"/>
      <c r="B37" s="22" t="s">
        <v>24</v>
      </c>
      <c r="C37" s="23"/>
      <c r="D37" s="23"/>
      <c r="E37" s="23"/>
      <c r="F37" s="88">
        <v>1.165</v>
      </c>
      <c r="G37" s="29">
        <v>1.488</v>
      </c>
      <c r="H37" s="88">
        <v>1.246</v>
      </c>
      <c r="I37" s="29">
        <v>1.5680000000000001</v>
      </c>
      <c r="J37" s="29">
        <v>2.4380000000000002</v>
      </c>
      <c r="K37" s="29">
        <v>3.343</v>
      </c>
      <c r="L37" s="17"/>
      <c r="M37" s="17"/>
      <c r="O37"/>
      <c r="P37"/>
      <c r="Q37"/>
      <c r="R37"/>
      <c r="S37"/>
      <c r="T37"/>
      <c r="U37"/>
      <c r="V37"/>
    </row>
    <row r="38" spans="1:22" ht="15" customHeight="1" x14ac:dyDescent="0.35">
      <c r="A38" s="4"/>
      <c r="B38" s="22" t="s">
        <v>25</v>
      </c>
      <c r="C38" s="23"/>
      <c r="D38" s="23"/>
      <c r="E38" s="23"/>
      <c r="F38" s="88">
        <v>153.744</v>
      </c>
      <c r="G38" s="28">
        <v>173.577</v>
      </c>
      <c r="H38" s="88">
        <v>155.17699999999999</v>
      </c>
      <c r="I38" s="28">
        <v>178.72900000000001</v>
      </c>
      <c r="J38" s="28">
        <v>216.45099999999999</v>
      </c>
      <c r="K38" s="29">
        <v>219.63499999999999</v>
      </c>
      <c r="L38" s="17"/>
      <c r="M38" s="17"/>
      <c r="O38"/>
      <c r="P38"/>
      <c r="Q38"/>
      <c r="R38"/>
      <c r="S38"/>
      <c r="T38"/>
      <c r="U38"/>
      <c r="V38"/>
    </row>
    <row r="39" spans="1:22" ht="15" customHeight="1" x14ac:dyDescent="0.35">
      <c r="A39" s="4"/>
      <c r="B39" s="22" t="s">
        <v>26</v>
      </c>
      <c r="C39" s="23"/>
      <c r="D39" s="23"/>
      <c r="E39" s="23"/>
      <c r="F39" s="88">
        <v>0</v>
      </c>
      <c r="G39" s="29">
        <v>0</v>
      </c>
      <c r="H39" s="88">
        <v>0</v>
      </c>
      <c r="I39" s="29">
        <v>0</v>
      </c>
      <c r="J39" s="29">
        <v>0</v>
      </c>
      <c r="K39" s="29">
        <v>0</v>
      </c>
      <c r="L39" s="17"/>
      <c r="M39" s="17"/>
      <c r="O39"/>
      <c r="P39"/>
      <c r="Q39"/>
      <c r="R39"/>
      <c r="S39"/>
      <c r="T39"/>
      <c r="U39"/>
      <c r="V39"/>
    </row>
    <row r="40" spans="1:22" ht="15" customHeight="1" x14ac:dyDescent="0.35">
      <c r="A40" s="4"/>
      <c r="B40" s="31" t="s">
        <v>27</v>
      </c>
      <c r="C40" s="32"/>
      <c r="D40" s="32"/>
      <c r="E40" s="32"/>
      <c r="F40" s="89">
        <v>14.302</v>
      </c>
      <c r="G40" s="33">
        <v>18.652999999999999</v>
      </c>
      <c r="H40" s="89">
        <v>13.530000000000001</v>
      </c>
      <c r="I40" s="33">
        <v>16.969000000000001</v>
      </c>
      <c r="J40" s="33">
        <v>11.393000000000001</v>
      </c>
      <c r="K40" s="33">
        <v>5.484</v>
      </c>
      <c r="L40" s="17"/>
      <c r="M40" s="17"/>
      <c r="O40"/>
      <c r="P40"/>
      <c r="Q40"/>
      <c r="R40"/>
      <c r="S40"/>
      <c r="T40"/>
      <c r="U40"/>
      <c r="V40"/>
    </row>
    <row r="41" spans="1:22" ht="15" customHeight="1" x14ac:dyDescent="0.35">
      <c r="A41" s="4"/>
      <c r="B41" s="18" t="s">
        <v>28</v>
      </c>
      <c r="C41" s="34"/>
      <c r="D41" s="34"/>
      <c r="E41" s="34"/>
      <c r="F41" s="93">
        <f t="shared" ref="F41:K41" si="6">SUM(F36:F40)</f>
        <v>740.75099999999998</v>
      </c>
      <c r="G41" s="24">
        <f t="shared" si="6"/>
        <v>865.25800000000004</v>
      </c>
      <c r="H41" s="93">
        <f t="shared" si="6"/>
        <v>741.49299999999994</v>
      </c>
      <c r="I41" s="24">
        <f t="shared" si="6"/>
        <v>868.80600000000004</v>
      </c>
      <c r="J41" s="24">
        <f t="shared" si="6"/>
        <v>901.822</v>
      </c>
      <c r="K41" s="24">
        <f t="shared" si="6"/>
        <v>900.00199999999995</v>
      </c>
      <c r="L41" s="17"/>
      <c r="M41" s="17"/>
      <c r="O41"/>
      <c r="P41"/>
      <c r="Q41"/>
      <c r="R41"/>
      <c r="S41"/>
      <c r="T41"/>
      <c r="U41"/>
      <c r="V41"/>
    </row>
    <row r="42" spans="1:22" ht="15" customHeight="1" x14ac:dyDescent="0.35">
      <c r="A42" s="4"/>
      <c r="B42" s="22" t="s">
        <v>29</v>
      </c>
      <c r="C42" s="27"/>
      <c r="D42" s="27"/>
      <c r="E42" s="27"/>
      <c r="F42" s="88">
        <v>131.40100000000001</v>
      </c>
      <c r="G42" s="29">
        <v>114.07900000000001</v>
      </c>
      <c r="H42" s="88">
        <v>131.07900000000001</v>
      </c>
      <c r="I42" s="29">
        <v>100.017</v>
      </c>
      <c r="J42" s="29">
        <v>128.48000000000002</v>
      </c>
      <c r="K42" s="29">
        <v>135.786</v>
      </c>
      <c r="L42" s="17"/>
      <c r="M42" s="17"/>
      <c r="O42"/>
      <c r="P42"/>
      <c r="Q42"/>
      <c r="R42"/>
      <c r="S42"/>
      <c r="T42"/>
      <c r="U42"/>
      <c r="V42"/>
    </row>
    <row r="43" spans="1:22" ht="15" customHeight="1" x14ac:dyDescent="0.35">
      <c r="A43" s="4"/>
      <c r="B43" s="22" t="s">
        <v>30</v>
      </c>
      <c r="C43" s="27"/>
      <c r="D43" s="27"/>
      <c r="E43" s="27"/>
      <c r="F43" s="88">
        <v>0</v>
      </c>
      <c r="G43" s="29">
        <v>0</v>
      </c>
      <c r="H43" s="88">
        <v>0</v>
      </c>
      <c r="I43" s="29">
        <v>0</v>
      </c>
      <c r="J43" s="29">
        <v>0</v>
      </c>
      <c r="K43" s="29">
        <v>0</v>
      </c>
      <c r="L43" s="17"/>
      <c r="M43" s="17"/>
      <c r="O43"/>
      <c r="P43"/>
      <c r="Q43"/>
      <c r="R43"/>
      <c r="S43"/>
      <c r="T43"/>
      <c r="U43"/>
      <c r="V43"/>
    </row>
    <row r="44" spans="1:22" ht="15" customHeight="1" x14ac:dyDescent="0.35">
      <c r="A44" s="4"/>
      <c r="B44" s="22" t="s">
        <v>31</v>
      </c>
      <c r="C44" s="27"/>
      <c r="D44" s="27"/>
      <c r="E44" s="27"/>
      <c r="F44" s="88">
        <v>146.21099999999998</v>
      </c>
      <c r="G44" s="29">
        <v>211.82299999999995</v>
      </c>
      <c r="H44" s="88">
        <v>120.66699999999999</v>
      </c>
      <c r="I44" s="29">
        <v>208.51199999999997</v>
      </c>
      <c r="J44" s="29">
        <v>156.59900000000002</v>
      </c>
      <c r="K44" s="29">
        <v>206.547</v>
      </c>
      <c r="L44" s="17"/>
      <c r="M44" s="17"/>
      <c r="O44"/>
      <c r="P44"/>
      <c r="Q44"/>
      <c r="R44"/>
      <c r="S44"/>
      <c r="T44"/>
      <c r="U44"/>
      <c r="V44"/>
    </row>
    <row r="45" spans="1:22" ht="15" customHeight="1" x14ac:dyDescent="0.35">
      <c r="A45" s="4"/>
      <c r="B45" s="22" t="s">
        <v>32</v>
      </c>
      <c r="C45" s="27"/>
      <c r="D45" s="27"/>
      <c r="E45" s="27"/>
      <c r="F45" s="88">
        <v>7.2709999999999999</v>
      </c>
      <c r="G45" s="29">
        <v>0</v>
      </c>
      <c r="H45" s="88">
        <v>10.532999999999999</v>
      </c>
      <c r="I45" s="29">
        <v>0</v>
      </c>
      <c r="J45" s="29">
        <v>0</v>
      </c>
      <c r="K45" s="29">
        <v>43.435000000000002</v>
      </c>
      <c r="L45" s="17"/>
      <c r="M45" s="17"/>
      <c r="O45"/>
      <c r="P45"/>
      <c r="Q45"/>
      <c r="R45"/>
      <c r="S45"/>
      <c r="T45"/>
      <c r="U45"/>
      <c r="V45"/>
    </row>
    <row r="46" spans="1:22" ht="15" customHeight="1" x14ac:dyDescent="0.35">
      <c r="A46" s="4"/>
      <c r="B46" s="31" t="s">
        <v>33</v>
      </c>
      <c r="C46" s="32"/>
      <c r="D46" s="32"/>
      <c r="E46" s="32"/>
      <c r="F46" s="89">
        <v>0</v>
      </c>
      <c r="G46" s="33">
        <v>0</v>
      </c>
      <c r="H46" s="89">
        <v>0</v>
      </c>
      <c r="I46" s="33">
        <v>0</v>
      </c>
      <c r="J46" s="33">
        <v>0</v>
      </c>
      <c r="K46" s="33">
        <v>0</v>
      </c>
      <c r="L46" s="17"/>
      <c r="M46" s="17"/>
      <c r="O46"/>
      <c r="P46"/>
      <c r="Q46"/>
      <c r="R46"/>
      <c r="S46"/>
      <c r="T46"/>
      <c r="U46"/>
      <c r="V46"/>
    </row>
    <row r="47" spans="1:22" ht="15" customHeight="1" x14ac:dyDescent="0.35">
      <c r="A47" s="4"/>
      <c r="B47" s="42" t="s">
        <v>34</v>
      </c>
      <c r="C47" s="43"/>
      <c r="D47" s="43"/>
      <c r="E47" s="43"/>
      <c r="F47" s="94">
        <f t="shared" ref="F47:K47" si="7">SUM(F42:F46)</f>
        <v>284.88299999999998</v>
      </c>
      <c r="G47" s="44">
        <f t="shared" si="7"/>
        <v>325.90199999999993</v>
      </c>
      <c r="H47" s="94">
        <f t="shared" si="7"/>
        <v>262.279</v>
      </c>
      <c r="I47" s="44">
        <f t="shared" si="7"/>
        <v>308.529</v>
      </c>
      <c r="J47" s="44">
        <f t="shared" si="7"/>
        <v>285.07900000000006</v>
      </c>
      <c r="K47" s="44">
        <f t="shared" si="7"/>
        <v>385.76799999999997</v>
      </c>
      <c r="L47" s="17"/>
      <c r="M47" s="17"/>
      <c r="O47"/>
      <c r="P47"/>
      <c r="Q47"/>
      <c r="R47"/>
      <c r="S47"/>
      <c r="T47"/>
      <c r="U47"/>
      <c r="V47"/>
    </row>
    <row r="48" spans="1:22" ht="15" customHeight="1" x14ac:dyDescent="0.35">
      <c r="A48" s="4"/>
      <c r="B48" s="18" t="s">
        <v>35</v>
      </c>
      <c r="C48" s="46"/>
      <c r="D48" s="46"/>
      <c r="E48" s="46"/>
      <c r="F48" s="93">
        <f t="shared" ref="F48:K48" si="8">F41+F47</f>
        <v>1025.634</v>
      </c>
      <c r="G48" s="24">
        <f t="shared" si="8"/>
        <v>1191.1599999999999</v>
      </c>
      <c r="H48" s="87">
        <f t="shared" si="8"/>
        <v>1003.7719999999999</v>
      </c>
      <c r="I48" s="24">
        <f t="shared" si="8"/>
        <v>1177.335</v>
      </c>
      <c r="J48" s="24">
        <f t="shared" si="8"/>
        <v>1186.9010000000001</v>
      </c>
      <c r="K48" s="24">
        <f t="shared" si="8"/>
        <v>1285.77</v>
      </c>
      <c r="L48" s="17"/>
      <c r="M48" s="17"/>
      <c r="O48"/>
      <c r="P48"/>
      <c r="Q48"/>
      <c r="R48"/>
      <c r="S48"/>
      <c r="T48"/>
      <c r="U48"/>
      <c r="V48"/>
    </row>
    <row r="49" spans="1:22" ht="15" customHeight="1" x14ac:dyDescent="0.35">
      <c r="A49" s="4"/>
      <c r="B49" s="22" t="s">
        <v>36</v>
      </c>
      <c r="C49" s="27"/>
      <c r="D49" s="27"/>
      <c r="E49" s="27"/>
      <c r="F49" s="88">
        <v>584.95500000000004</v>
      </c>
      <c r="G49" s="29">
        <v>700.04600000000005</v>
      </c>
      <c r="H49" s="88">
        <v>584.09</v>
      </c>
      <c r="I49" s="29">
        <v>704.89099999999996</v>
      </c>
      <c r="J49" s="29">
        <v>720.03</v>
      </c>
      <c r="K49" s="29">
        <v>730.072</v>
      </c>
      <c r="L49" s="17"/>
      <c r="M49" s="17"/>
      <c r="O49"/>
      <c r="P49"/>
      <c r="Q49"/>
      <c r="R49"/>
      <c r="S49"/>
      <c r="T49"/>
      <c r="U49"/>
      <c r="V49"/>
    </row>
    <row r="50" spans="1:22" ht="15" customHeight="1" x14ac:dyDescent="0.35">
      <c r="A50" s="4"/>
      <c r="B50" s="22" t="s">
        <v>79</v>
      </c>
      <c r="C50" s="27"/>
      <c r="D50" s="27"/>
      <c r="E50" s="27"/>
      <c r="F50" s="88">
        <v>0</v>
      </c>
      <c r="G50" s="29">
        <v>0</v>
      </c>
      <c r="H50" s="88">
        <v>0</v>
      </c>
      <c r="I50" s="29">
        <v>0</v>
      </c>
      <c r="J50" s="29">
        <v>0</v>
      </c>
      <c r="K50" s="29">
        <v>0</v>
      </c>
      <c r="L50" s="17"/>
      <c r="M50" s="17"/>
      <c r="O50"/>
      <c r="P50"/>
      <c r="Q50"/>
      <c r="R50"/>
      <c r="S50"/>
      <c r="T50"/>
      <c r="U50"/>
      <c r="V50"/>
    </row>
    <row r="51" spans="1:22" ht="15" customHeight="1" x14ac:dyDescent="0.35">
      <c r="A51" s="4"/>
      <c r="B51" s="22" t="s">
        <v>37</v>
      </c>
      <c r="C51" s="27"/>
      <c r="D51" s="27"/>
      <c r="E51" s="27"/>
      <c r="F51" s="88">
        <v>0</v>
      </c>
      <c r="G51" s="29">
        <v>0</v>
      </c>
      <c r="H51" s="88">
        <v>0</v>
      </c>
      <c r="I51" s="29">
        <v>0</v>
      </c>
      <c r="J51" s="29">
        <v>0</v>
      </c>
      <c r="K51" s="29">
        <v>0</v>
      </c>
      <c r="L51" s="17"/>
      <c r="M51" s="17"/>
      <c r="O51"/>
      <c r="P51"/>
      <c r="Q51"/>
      <c r="R51"/>
      <c r="S51"/>
      <c r="T51"/>
      <c r="U51"/>
      <c r="V51"/>
    </row>
    <row r="52" spans="1:22" ht="15" customHeight="1" x14ac:dyDescent="0.35">
      <c r="A52" s="4"/>
      <c r="B52" s="22" t="s">
        <v>38</v>
      </c>
      <c r="C52" s="27"/>
      <c r="D52" s="27"/>
      <c r="E52" s="27"/>
      <c r="F52" s="88">
        <v>6.95</v>
      </c>
      <c r="G52" s="29">
        <v>6.25</v>
      </c>
      <c r="H52" s="88">
        <v>6.95</v>
      </c>
      <c r="I52" s="29">
        <v>6.25</v>
      </c>
      <c r="J52" s="29">
        <v>12.013999999999999</v>
      </c>
      <c r="K52" s="29">
        <v>13.241</v>
      </c>
      <c r="L52" s="17"/>
      <c r="M52" s="17"/>
      <c r="O52"/>
      <c r="P52"/>
      <c r="Q52"/>
      <c r="R52"/>
      <c r="S52"/>
      <c r="T52"/>
      <c r="U52"/>
      <c r="V52"/>
    </row>
    <row r="53" spans="1:22" ht="15" customHeight="1" x14ac:dyDescent="0.35">
      <c r="A53" s="4"/>
      <c r="B53" s="22" t="s">
        <v>39</v>
      </c>
      <c r="C53" s="27"/>
      <c r="D53" s="27"/>
      <c r="E53" s="27"/>
      <c r="F53" s="88">
        <v>259.14800000000002</v>
      </c>
      <c r="G53" s="29">
        <v>312.67400000000004</v>
      </c>
      <c r="H53" s="88">
        <v>263.47399999999999</v>
      </c>
      <c r="I53" s="29">
        <v>297.31399999999996</v>
      </c>
      <c r="J53" s="29">
        <v>341.37699999999995</v>
      </c>
      <c r="K53" s="29">
        <v>352.03800000000001</v>
      </c>
      <c r="L53" s="17"/>
      <c r="M53" s="17"/>
      <c r="O53"/>
      <c r="P53"/>
      <c r="Q53"/>
      <c r="R53"/>
      <c r="S53"/>
      <c r="T53"/>
      <c r="U53"/>
      <c r="V53"/>
    </row>
    <row r="54" spans="1:22" ht="15" customHeight="1" x14ac:dyDescent="0.35">
      <c r="A54" s="4"/>
      <c r="B54" s="22" t="s">
        <v>40</v>
      </c>
      <c r="C54" s="27"/>
      <c r="D54" s="27"/>
      <c r="E54" s="27"/>
      <c r="F54" s="88">
        <v>174.58100000000002</v>
      </c>
      <c r="G54" s="29">
        <v>172.19</v>
      </c>
      <c r="H54" s="88">
        <v>149.25800000000001</v>
      </c>
      <c r="I54" s="29">
        <v>168.88</v>
      </c>
      <c r="J54" s="29">
        <v>113.48</v>
      </c>
      <c r="K54" s="29">
        <v>190.41899999999998</v>
      </c>
      <c r="L54" s="17"/>
      <c r="M54" s="17"/>
      <c r="O54"/>
      <c r="P54"/>
      <c r="Q54"/>
      <c r="R54"/>
      <c r="S54"/>
      <c r="T54"/>
      <c r="U54"/>
      <c r="V54"/>
    </row>
    <row r="55" spans="1:22" ht="15" customHeight="1" x14ac:dyDescent="0.35">
      <c r="A55" s="4"/>
      <c r="B55" s="22" t="s">
        <v>74</v>
      </c>
      <c r="C55" s="27"/>
      <c r="D55" s="27"/>
      <c r="E55" s="27"/>
      <c r="F55" s="88">
        <v>0</v>
      </c>
      <c r="G55" s="29">
        <v>0</v>
      </c>
      <c r="H55" s="88">
        <v>0</v>
      </c>
      <c r="I55" s="29">
        <v>0</v>
      </c>
      <c r="J55" s="29">
        <v>0</v>
      </c>
      <c r="K55" s="29">
        <v>0</v>
      </c>
      <c r="L55" s="17"/>
      <c r="M55" s="17"/>
      <c r="O55"/>
      <c r="P55"/>
      <c r="Q55"/>
      <c r="R55"/>
      <c r="S55"/>
      <c r="T55"/>
      <c r="U55"/>
      <c r="V55"/>
    </row>
    <row r="56" spans="1:22" ht="15" customHeight="1" x14ac:dyDescent="0.35">
      <c r="A56" s="4"/>
      <c r="B56" s="31" t="s">
        <v>41</v>
      </c>
      <c r="C56" s="32"/>
      <c r="D56" s="32"/>
      <c r="E56" s="32"/>
      <c r="F56" s="89">
        <v>0</v>
      </c>
      <c r="G56" s="33">
        <v>0</v>
      </c>
      <c r="H56" s="89">
        <v>0</v>
      </c>
      <c r="I56" s="33">
        <v>0</v>
      </c>
      <c r="J56" s="33">
        <v>0</v>
      </c>
      <c r="K56" s="33">
        <v>0</v>
      </c>
      <c r="L56" s="17"/>
      <c r="M56" s="17"/>
      <c r="O56"/>
      <c r="P56"/>
      <c r="Q56"/>
      <c r="R56"/>
      <c r="S56"/>
      <c r="T56"/>
      <c r="U56"/>
      <c r="V56"/>
    </row>
    <row r="57" spans="1:22" ht="15" customHeight="1" x14ac:dyDescent="0.35">
      <c r="A57" s="5"/>
      <c r="B57" s="18" t="s">
        <v>42</v>
      </c>
      <c r="C57" s="46"/>
      <c r="D57" s="46"/>
      <c r="E57" s="46"/>
      <c r="F57" s="93">
        <f t="shared" ref="F57:K57" si="9">SUM(F49:F56)</f>
        <v>1025.634</v>
      </c>
      <c r="G57" s="24">
        <f t="shared" si="9"/>
        <v>1191.1600000000001</v>
      </c>
      <c r="H57" s="87">
        <f t="shared" si="9"/>
        <v>1003.7720000000002</v>
      </c>
      <c r="I57" s="24">
        <f t="shared" si="9"/>
        <v>1177.335</v>
      </c>
      <c r="J57" s="24">
        <f t="shared" si="9"/>
        <v>1186.9009999999998</v>
      </c>
      <c r="K57" s="24">
        <f t="shared" si="9"/>
        <v>1285.77</v>
      </c>
      <c r="L57" s="17"/>
      <c r="M57" s="17"/>
      <c r="O57"/>
      <c r="P57"/>
      <c r="Q57"/>
      <c r="R57"/>
      <c r="S57"/>
      <c r="T57"/>
      <c r="U57"/>
      <c r="V57"/>
    </row>
    <row r="58" spans="1:22" ht="15" customHeight="1" x14ac:dyDescent="0.35">
      <c r="A58" s="4"/>
      <c r="B58" s="22"/>
      <c r="C58" s="46"/>
      <c r="D58" s="46"/>
      <c r="E58" s="46"/>
      <c r="F58" s="28"/>
      <c r="G58" s="28"/>
      <c r="H58" s="28"/>
      <c r="I58" s="28"/>
      <c r="J58" s="28"/>
      <c r="K58" s="28"/>
      <c r="L58" s="17"/>
      <c r="M58" s="17"/>
      <c r="O58"/>
      <c r="P58"/>
      <c r="Q58"/>
      <c r="R58"/>
      <c r="S58"/>
      <c r="T58"/>
      <c r="U58"/>
      <c r="V58"/>
    </row>
    <row r="59" spans="1:22" ht="12.75" customHeight="1" x14ac:dyDescent="0.35">
      <c r="A59" s="3"/>
      <c r="B59" s="83"/>
      <c r="C59" s="74"/>
      <c r="D59" s="76"/>
      <c r="E59" s="76"/>
      <c r="F59" s="77">
        <v>2015</v>
      </c>
      <c r="G59" s="77">
        <v>2014</v>
      </c>
      <c r="H59" s="77">
        <v>2014</v>
      </c>
      <c r="I59" s="77">
        <v>2013</v>
      </c>
      <c r="J59" s="77">
        <v>2012</v>
      </c>
      <c r="K59" s="77">
        <v>2011</v>
      </c>
      <c r="L59" s="17"/>
      <c r="M59" s="17"/>
      <c r="O59"/>
      <c r="P59"/>
      <c r="Q59"/>
      <c r="R59"/>
      <c r="S59"/>
      <c r="T59"/>
      <c r="U59"/>
      <c r="V59"/>
    </row>
    <row r="60" spans="1:22" ht="12.75" customHeight="1" x14ac:dyDescent="0.35">
      <c r="A60" s="3"/>
      <c r="B60" s="78"/>
      <c r="C60" s="78"/>
      <c r="D60" s="76"/>
      <c r="E60" s="76"/>
      <c r="F60" s="80" t="s">
        <v>153</v>
      </c>
      <c r="G60" s="80" t="s">
        <v>153</v>
      </c>
      <c r="H60" s="80"/>
      <c r="I60" s="80"/>
      <c r="J60" s="80"/>
      <c r="K60" s="80"/>
      <c r="L60" s="17"/>
      <c r="M60" s="17"/>
      <c r="O60"/>
      <c r="P60"/>
      <c r="Q60"/>
      <c r="R60"/>
      <c r="S60"/>
      <c r="T60"/>
      <c r="U60"/>
      <c r="V60"/>
    </row>
    <row r="61" spans="1:22" s="10" customFormat="1" ht="12.75" customHeight="1" x14ac:dyDescent="0.35">
      <c r="A61" s="11"/>
      <c r="B61" s="75" t="s">
        <v>76</v>
      </c>
      <c r="C61" s="81"/>
      <c r="D61" s="75"/>
      <c r="E61" s="75"/>
      <c r="F61" s="82"/>
      <c r="G61" s="82"/>
      <c r="H61" s="82"/>
      <c r="I61" s="82"/>
      <c r="J61" s="82"/>
      <c r="K61" s="82"/>
      <c r="L61" s="39"/>
      <c r="M61" s="39"/>
      <c r="O61"/>
      <c r="P61"/>
      <c r="Q61"/>
      <c r="R61"/>
      <c r="S61"/>
      <c r="T61"/>
      <c r="U61"/>
      <c r="V61"/>
    </row>
    <row r="62" spans="1:22" ht="1.5" customHeight="1" x14ac:dyDescent="0.35">
      <c r="B62" s="22">
        <v>0</v>
      </c>
      <c r="C62" s="17"/>
      <c r="D62" s="17"/>
      <c r="E62" s="17"/>
      <c r="F62" s="40"/>
      <c r="G62" s="40"/>
      <c r="H62" s="40"/>
      <c r="I62" s="40"/>
      <c r="J62" s="40"/>
      <c r="K62" s="40"/>
      <c r="L62" s="17"/>
      <c r="M62" s="17"/>
      <c r="O62"/>
      <c r="P62"/>
      <c r="Q62"/>
      <c r="R62"/>
      <c r="S62"/>
      <c r="T62"/>
      <c r="U62"/>
      <c r="V62"/>
    </row>
    <row r="63" spans="1:22" ht="35.25" customHeight="1" x14ac:dyDescent="0.35">
      <c r="A63" s="12"/>
      <c r="B63" s="47" t="s">
        <v>43</v>
      </c>
      <c r="C63" s="47"/>
      <c r="D63" s="47"/>
      <c r="E63" s="47"/>
      <c r="F63" s="88">
        <v>4.6309999999999887</v>
      </c>
      <c r="G63" s="29">
        <v>3.7700000000000151</v>
      </c>
      <c r="H63" s="88">
        <v>20.991999999999894</v>
      </c>
      <c r="I63" s="29"/>
      <c r="J63" s="29">
        <v>-11.311000000000108</v>
      </c>
      <c r="K63" s="29">
        <v>43.678999999999945</v>
      </c>
      <c r="L63" s="17"/>
      <c r="M63" s="17"/>
      <c r="O63"/>
      <c r="P63"/>
      <c r="Q63"/>
      <c r="R63"/>
      <c r="S63"/>
      <c r="T63"/>
      <c r="U63"/>
      <c r="V63"/>
    </row>
    <row r="64" spans="1:22" ht="15" customHeight="1" x14ac:dyDescent="0.35">
      <c r="A64" s="4"/>
      <c r="B64" s="101" t="s">
        <v>44</v>
      </c>
      <c r="C64" s="101"/>
      <c r="D64" s="48"/>
      <c r="E64" s="48"/>
      <c r="F64" s="89">
        <v>0.33099999999999952</v>
      </c>
      <c r="G64" s="33">
        <v>-9.8059999999999974</v>
      </c>
      <c r="H64" s="89">
        <v>27.713999999999999</v>
      </c>
      <c r="I64" s="33">
        <v>0</v>
      </c>
      <c r="J64" s="33">
        <v>-12.830999999999996</v>
      </c>
      <c r="K64" s="33">
        <v>-13.119</v>
      </c>
      <c r="L64" s="17"/>
      <c r="M64" s="17"/>
      <c r="O64"/>
      <c r="P64"/>
      <c r="Q64"/>
      <c r="R64"/>
      <c r="S64"/>
      <c r="T64"/>
      <c r="U64"/>
      <c r="V64"/>
    </row>
    <row r="65" spans="1:22" ht="16.5" customHeight="1" x14ac:dyDescent="0.35">
      <c r="A65" s="4"/>
      <c r="B65" s="182" t="s">
        <v>45</v>
      </c>
      <c r="C65" s="102"/>
      <c r="D65" s="49"/>
      <c r="E65" s="49"/>
      <c r="F65" s="87">
        <f>SUM(F63:F64)</f>
        <v>4.9619999999999882</v>
      </c>
      <c r="G65" s="25">
        <f>SUM(G63:G64)</f>
        <v>-6.0359999999999818</v>
      </c>
      <c r="H65" s="87">
        <f>SUM(H63:H64)</f>
        <v>48.705999999999889</v>
      </c>
      <c r="I65" s="29" t="s">
        <v>8</v>
      </c>
      <c r="J65" s="24">
        <f>SUM(J63:J64)</f>
        <v>-24.142000000000102</v>
      </c>
      <c r="K65" s="24">
        <f>SUM(K63:K64)</f>
        <v>30.559999999999945</v>
      </c>
      <c r="L65" s="17"/>
      <c r="M65" s="50"/>
      <c r="O65"/>
      <c r="P65"/>
      <c r="Q65"/>
      <c r="R65"/>
      <c r="S65"/>
      <c r="T65"/>
      <c r="U65"/>
      <c r="V65"/>
    </row>
    <row r="66" spans="1:22" ht="15" customHeight="1" x14ac:dyDescent="0.35">
      <c r="A66" s="4"/>
      <c r="B66" s="47" t="s">
        <v>46</v>
      </c>
      <c r="C66" s="47"/>
      <c r="D66" s="27"/>
      <c r="E66" s="27"/>
      <c r="F66" s="88">
        <v>-0.83</v>
      </c>
      <c r="G66" s="29">
        <v>-7.5129999999999999</v>
      </c>
      <c r="H66" s="88">
        <v>-42.704000000000001</v>
      </c>
      <c r="I66" s="29">
        <v>0</v>
      </c>
      <c r="J66" s="29">
        <v>-43.026000000000003</v>
      </c>
      <c r="K66" s="29">
        <v>-41.901000000000003</v>
      </c>
      <c r="L66" s="17"/>
      <c r="M66" s="17"/>
      <c r="O66"/>
      <c r="P66"/>
      <c r="Q66"/>
      <c r="R66"/>
      <c r="S66"/>
      <c r="T66"/>
      <c r="U66"/>
      <c r="V66"/>
    </row>
    <row r="67" spans="1:22" ht="15" customHeight="1" x14ac:dyDescent="0.35">
      <c r="A67" s="4"/>
      <c r="B67" s="101" t="s">
        <v>75</v>
      </c>
      <c r="C67" s="101"/>
      <c r="D67" s="32"/>
      <c r="E67" s="32"/>
      <c r="F67" s="89">
        <v>0</v>
      </c>
      <c r="G67" s="33">
        <v>3.2490000000000001</v>
      </c>
      <c r="H67" s="89">
        <v>7.9580000000000002</v>
      </c>
      <c r="I67" s="33">
        <v>0</v>
      </c>
      <c r="J67" s="33">
        <v>0</v>
      </c>
      <c r="K67" s="33">
        <v>2.1320000000000001</v>
      </c>
      <c r="L67" s="17"/>
      <c r="M67" s="17"/>
      <c r="O67"/>
      <c r="P67"/>
      <c r="Q67"/>
      <c r="R67"/>
      <c r="S67"/>
      <c r="T67"/>
      <c r="U67"/>
      <c r="V67"/>
    </row>
    <row r="68" spans="1:22" ht="16.5" customHeight="1" x14ac:dyDescent="0.35">
      <c r="A68" s="12"/>
      <c r="B68" s="51" t="s">
        <v>47</v>
      </c>
      <c r="C68" s="51"/>
      <c r="D68" s="52"/>
      <c r="E68" s="52"/>
      <c r="F68" s="87">
        <f>SUM(F65:F67)</f>
        <v>4.1319999999999881</v>
      </c>
      <c r="G68" s="25">
        <f>SUM(G65:G67)</f>
        <v>-10.299999999999981</v>
      </c>
      <c r="H68" s="87">
        <f>SUM(H65:H67)</f>
        <v>13.959999999999889</v>
      </c>
      <c r="I68" s="29" t="s">
        <v>8</v>
      </c>
      <c r="J68" s="24">
        <f>SUM(J65:J67)</f>
        <v>-67.168000000000106</v>
      </c>
      <c r="K68" s="24">
        <f>SUM(K65:K67)</f>
        <v>-9.2090000000000583</v>
      </c>
      <c r="L68" s="17"/>
      <c r="M68" s="50"/>
      <c r="O68"/>
      <c r="P68"/>
      <c r="Q68"/>
      <c r="R68"/>
      <c r="S68"/>
      <c r="T68"/>
      <c r="U68"/>
      <c r="V68"/>
    </row>
    <row r="69" spans="1:22" ht="15" customHeight="1" x14ac:dyDescent="0.35">
      <c r="A69" s="4"/>
      <c r="B69" s="101" t="s">
        <v>48</v>
      </c>
      <c r="C69" s="101"/>
      <c r="D69" s="53"/>
      <c r="E69" s="53"/>
      <c r="F69" s="89">
        <v>0</v>
      </c>
      <c r="G69" s="33">
        <v>0</v>
      </c>
      <c r="H69" s="89">
        <v>0</v>
      </c>
      <c r="I69" s="33">
        <v>0</v>
      </c>
      <c r="J69" s="33">
        <v>0</v>
      </c>
      <c r="K69" s="33">
        <v>0</v>
      </c>
      <c r="L69" s="17"/>
      <c r="M69" s="17"/>
      <c r="O69"/>
      <c r="P69"/>
      <c r="Q69"/>
      <c r="R69"/>
      <c r="S69"/>
      <c r="T69"/>
      <c r="U69"/>
      <c r="V69"/>
    </row>
    <row r="70" spans="1:22" ht="16.5" customHeight="1" x14ac:dyDescent="0.35">
      <c r="A70" s="5"/>
      <c r="B70" s="182" t="s">
        <v>49</v>
      </c>
      <c r="C70" s="102"/>
      <c r="D70" s="46"/>
      <c r="E70" s="46"/>
      <c r="F70" s="87">
        <f>SUM(F68:F69)</f>
        <v>4.1319999999999881</v>
      </c>
      <c r="G70" s="25">
        <f>SUM(G68:G69)</f>
        <v>-10.299999999999981</v>
      </c>
      <c r="H70" s="87">
        <f>SUM(H68:H69)</f>
        <v>13.959999999999889</v>
      </c>
      <c r="I70" s="29" t="s">
        <v>8</v>
      </c>
      <c r="J70" s="24">
        <f>SUM(J68:J69)</f>
        <v>-67.168000000000106</v>
      </c>
      <c r="K70" s="24">
        <f>SUM(K68:K69)</f>
        <v>-9.2090000000000583</v>
      </c>
      <c r="L70" s="17"/>
      <c r="M70" s="50"/>
      <c r="O70"/>
      <c r="P70"/>
      <c r="Q70"/>
      <c r="R70"/>
      <c r="S70"/>
      <c r="T70"/>
      <c r="U70"/>
      <c r="V70"/>
    </row>
    <row r="71" spans="1:22" ht="15" customHeight="1" x14ac:dyDescent="0.35">
      <c r="A71" s="4"/>
      <c r="B71" s="47" t="s">
        <v>50</v>
      </c>
      <c r="C71" s="47"/>
      <c r="D71" s="27"/>
      <c r="E71" s="27"/>
      <c r="F71" s="88">
        <v>-7.5609999999999999</v>
      </c>
      <c r="G71" s="29">
        <v>16.036999999999999</v>
      </c>
      <c r="H71" s="88">
        <v>-25.882999999999999</v>
      </c>
      <c r="I71" s="29">
        <v>0</v>
      </c>
      <c r="J71" s="29">
        <v>-11.041</v>
      </c>
      <c r="K71" s="29">
        <v>-2.1900000000000013</v>
      </c>
      <c r="L71" s="17"/>
      <c r="M71" s="17"/>
      <c r="O71"/>
      <c r="P71"/>
      <c r="Q71"/>
      <c r="R71"/>
      <c r="S71"/>
      <c r="T71"/>
      <c r="U71"/>
      <c r="V71"/>
    </row>
    <row r="72" spans="1:22" ht="15" customHeight="1" x14ac:dyDescent="0.35">
      <c r="A72" s="4"/>
      <c r="B72" s="47" t="s">
        <v>51</v>
      </c>
      <c r="C72" s="47"/>
      <c r="D72" s="27"/>
      <c r="E72" s="27"/>
      <c r="F72" s="88">
        <v>0</v>
      </c>
      <c r="G72" s="29">
        <v>0</v>
      </c>
      <c r="H72" s="88">
        <v>57.546999999999997</v>
      </c>
      <c r="I72" s="29">
        <v>0</v>
      </c>
      <c r="J72" s="29">
        <v>35</v>
      </c>
      <c r="K72" s="29">
        <v>0</v>
      </c>
      <c r="L72" s="17"/>
      <c r="M72" s="17"/>
      <c r="O72"/>
      <c r="P72"/>
      <c r="Q72"/>
      <c r="R72"/>
      <c r="S72"/>
      <c r="T72"/>
      <c r="U72"/>
      <c r="V72"/>
    </row>
    <row r="73" spans="1:22" ht="15" customHeight="1" x14ac:dyDescent="0.35">
      <c r="A73" s="4"/>
      <c r="B73" s="47" t="s">
        <v>52</v>
      </c>
      <c r="C73" s="47"/>
      <c r="D73" s="27"/>
      <c r="E73" s="27"/>
      <c r="F73" s="88">
        <v>0</v>
      </c>
      <c r="G73" s="29">
        <v>0</v>
      </c>
      <c r="H73" s="88">
        <v>0</v>
      </c>
      <c r="I73" s="29">
        <v>0</v>
      </c>
      <c r="J73" s="29">
        <v>0</v>
      </c>
      <c r="K73" s="29">
        <v>0</v>
      </c>
      <c r="L73" s="17"/>
      <c r="M73" s="17"/>
      <c r="O73"/>
      <c r="P73"/>
      <c r="Q73"/>
      <c r="R73"/>
      <c r="S73"/>
      <c r="T73"/>
      <c r="U73"/>
      <c r="V73"/>
    </row>
    <row r="74" spans="1:22" ht="15" customHeight="1" x14ac:dyDescent="0.35">
      <c r="A74" s="4"/>
      <c r="B74" s="101" t="s">
        <v>53</v>
      </c>
      <c r="C74" s="101"/>
      <c r="D74" s="32"/>
      <c r="E74" s="32"/>
      <c r="F74" s="89">
        <v>0</v>
      </c>
      <c r="G74" s="33">
        <v>0</v>
      </c>
      <c r="H74" s="89">
        <v>-36.546999999999997</v>
      </c>
      <c r="I74" s="33">
        <v>0</v>
      </c>
      <c r="J74" s="33">
        <v>0</v>
      </c>
      <c r="K74" s="33">
        <v>0</v>
      </c>
      <c r="L74" s="17"/>
      <c r="M74" s="17"/>
      <c r="O74"/>
      <c r="P74"/>
      <c r="Q74"/>
      <c r="R74"/>
      <c r="S74"/>
      <c r="T74"/>
      <c r="U74"/>
      <c r="V74"/>
    </row>
    <row r="75" spans="1:22" ht="16.5" customHeight="1" x14ac:dyDescent="0.35">
      <c r="A75" s="4"/>
      <c r="B75" s="178" t="s">
        <v>54</v>
      </c>
      <c r="C75" s="54" t="s">
        <v>150</v>
      </c>
      <c r="D75" s="55"/>
      <c r="E75" s="55"/>
      <c r="F75" s="95">
        <f>SUM(F71:F74)</f>
        <v>-7.5609999999999999</v>
      </c>
      <c r="G75" s="44">
        <f>SUM(G71:G74)</f>
        <v>16.036999999999999</v>
      </c>
      <c r="H75" s="95">
        <f>SUM(H71:H74)</f>
        <v>-4.8829999999999991</v>
      </c>
      <c r="I75" s="171" t="s">
        <v>8</v>
      </c>
      <c r="J75" s="172">
        <f>SUM(J71:J74)</f>
        <v>23.959</v>
      </c>
      <c r="K75" s="172">
        <f>SUM(K71:K74)</f>
        <v>-2.1900000000000013</v>
      </c>
      <c r="L75" s="17"/>
      <c r="M75" s="50"/>
      <c r="O75"/>
      <c r="P75"/>
      <c r="Q75"/>
      <c r="R75"/>
      <c r="S75"/>
      <c r="T75"/>
      <c r="U75"/>
      <c r="V75"/>
    </row>
    <row r="76" spans="1:22" ht="16.5" customHeight="1" x14ac:dyDescent="0.35">
      <c r="A76" s="4"/>
      <c r="B76" s="102" t="s">
        <v>55</v>
      </c>
      <c r="C76" s="102"/>
      <c r="D76" s="46"/>
      <c r="E76" s="46"/>
      <c r="F76" s="87">
        <f>SUM(F75+F70)</f>
        <v>-3.4290000000000118</v>
      </c>
      <c r="G76" s="25">
        <f>SUM(G75+G70)</f>
        <v>5.7370000000000179</v>
      </c>
      <c r="H76" s="87">
        <f>SUM(H75+H70)</f>
        <v>9.0769999999998898</v>
      </c>
      <c r="I76" s="29" t="s">
        <v>8</v>
      </c>
      <c r="J76" s="24">
        <f>SUM(J75+J70)</f>
        <v>-43.209000000000103</v>
      </c>
      <c r="K76" s="24">
        <f>SUM(K75+K70)</f>
        <v>-11.39900000000006</v>
      </c>
      <c r="L76" s="17"/>
      <c r="M76" s="50"/>
      <c r="O76"/>
      <c r="P76"/>
      <c r="Q76"/>
      <c r="R76"/>
      <c r="S76"/>
      <c r="T76"/>
      <c r="U76"/>
      <c r="V76"/>
    </row>
    <row r="77" spans="1:22" ht="16.5" customHeight="1" x14ac:dyDescent="0.35">
      <c r="A77" s="4"/>
      <c r="B77" s="101" t="s">
        <v>123</v>
      </c>
      <c r="C77" s="101"/>
      <c r="D77" s="32"/>
      <c r="E77" s="32"/>
      <c r="F77" s="89">
        <v>8.0000000000000002E-3</v>
      </c>
      <c r="G77" s="33">
        <v>-5.1059999999999999</v>
      </c>
      <c r="H77" s="89">
        <v>1.3</v>
      </c>
      <c r="I77" s="33">
        <v>0</v>
      </c>
      <c r="J77" s="33">
        <v>0</v>
      </c>
      <c r="K77" s="33">
        <v>0</v>
      </c>
      <c r="L77" s="173"/>
      <c r="M77" s="50"/>
      <c r="O77"/>
      <c r="P77"/>
      <c r="Q77"/>
      <c r="R77"/>
      <c r="S77"/>
      <c r="T77"/>
      <c r="U77"/>
      <c r="V77"/>
    </row>
    <row r="78" spans="1:22" ht="16.5" customHeight="1" x14ac:dyDescent="0.35">
      <c r="A78" s="4"/>
      <c r="B78" s="182" t="s">
        <v>124</v>
      </c>
      <c r="C78" s="52"/>
      <c r="D78" s="46"/>
      <c r="E78" s="46"/>
      <c r="F78" s="87">
        <f>SUM(F76:F77)</f>
        <v>-3.4210000000000118</v>
      </c>
      <c r="G78" s="25">
        <f>SUM(G76:G77)</f>
        <v>0.63100000000001799</v>
      </c>
      <c r="H78" s="87">
        <f>SUM(H76:H77)</f>
        <v>10.376999999999891</v>
      </c>
      <c r="I78" s="29" t="s">
        <v>8</v>
      </c>
      <c r="J78" s="29">
        <f>SUM(J76:J77)</f>
        <v>-43.209000000000103</v>
      </c>
      <c r="K78" s="29">
        <f>SUM(K76:K77)</f>
        <v>-11.39900000000006</v>
      </c>
      <c r="L78" s="17"/>
      <c r="M78" s="50"/>
      <c r="O78"/>
      <c r="P78"/>
      <c r="Q78"/>
      <c r="R78"/>
      <c r="S78"/>
      <c r="T78"/>
      <c r="U78"/>
      <c r="V78"/>
    </row>
    <row r="79" spans="1:22" ht="15" customHeight="1" x14ac:dyDescent="0.35">
      <c r="A79" s="4"/>
      <c r="B79" s="22"/>
      <c r="C79" s="46"/>
      <c r="D79" s="46"/>
      <c r="E79" s="46"/>
      <c r="F79" s="56"/>
      <c r="G79" s="56"/>
      <c r="H79" s="56"/>
      <c r="I79" s="56"/>
      <c r="J79" s="56"/>
      <c r="K79" s="56"/>
      <c r="L79" s="17"/>
      <c r="M79" s="17"/>
      <c r="O79"/>
      <c r="P79"/>
      <c r="Q79"/>
      <c r="R79"/>
      <c r="S79"/>
      <c r="T79"/>
      <c r="U79"/>
      <c r="V79"/>
    </row>
    <row r="80" spans="1:22" ht="12.75" customHeight="1" x14ac:dyDescent="0.35">
      <c r="A80" s="4"/>
      <c r="B80" s="83"/>
      <c r="C80" s="74"/>
      <c r="D80" s="76"/>
      <c r="E80" s="76"/>
      <c r="F80" s="77">
        <v>2015</v>
      </c>
      <c r="G80" s="77">
        <v>2014</v>
      </c>
      <c r="H80" s="77">
        <v>2014</v>
      </c>
      <c r="I80" s="77">
        <v>2013</v>
      </c>
      <c r="J80" s="77">
        <v>2012</v>
      </c>
      <c r="K80" s="77">
        <v>2011</v>
      </c>
      <c r="L80" s="17"/>
      <c r="M80" s="17"/>
      <c r="O80"/>
      <c r="P80"/>
      <c r="Q80"/>
      <c r="R80"/>
      <c r="S80"/>
      <c r="T80"/>
      <c r="U80"/>
      <c r="V80"/>
    </row>
    <row r="81" spans="1:22" ht="12.75" customHeight="1" x14ac:dyDescent="0.35">
      <c r="A81" s="4"/>
      <c r="B81" s="78"/>
      <c r="C81" s="78"/>
      <c r="D81" s="76"/>
      <c r="E81" s="76"/>
      <c r="F81" s="80" t="s">
        <v>153</v>
      </c>
      <c r="G81" s="80" t="s">
        <v>153</v>
      </c>
      <c r="H81" s="77"/>
      <c r="I81" s="77"/>
      <c r="J81" s="77"/>
      <c r="K81" s="77"/>
      <c r="L81" s="17"/>
      <c r="M81" s="17"/>
      <c r="O81"/>
      <c r="P81"/>
      <c r="Q81"/>
      <c r="R81"/>
      <c r="S81"/>
      <c r="T81"/>
      <c r="U81"/>
      <c r="V81"/>
    </row>
    <row r="82" spans="1:22" s="10" customFormat="1" ht="12.75" customHeight="1" x14ac:dyDescent="0.35">
      <c r="A82" s="4"/>
      <c r="B82" s="75" t="s">
        <v>56</v>
      </c>
      <c r="C82" s="81"/>
      <c r="D82" s="75"/>
      <c r="E82" s="75"/>
      <c r="F82" s="79"/>
      <c r="G82" s="79"/>
      <c r="H82" s="79"/>
      <c r="I82" s="79"/>
      <c r="J82" s="79"/>
      <c r="K82" s="79"/>
      <c r="L82" s="39"/>
      <c r="M82" s="39"/>
      <c r="O82"/>
      <c r="P82"/>
      <c r="Q82"/>
      <c r="R82"/>
      <c r="S82"/>
      <c r="T82"/>
      <c r="U82"/>
      <c r="V82"/>
    </row>
    <row r="83" spans="1:22" ht="2.25" customHeight="1" x14ac:dyDescent="0.35">
      <c r="A83" s="4"/>
      <c r="B83" s="22" t="s">
        <v>59</v>
      </c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O83"/>
      <c r="P83"/>
      <c r="Q83"/>
      <c r="R83"/>
      <c r="S83"/>
      <c r="T83"/>
      <c r="U83"/>
      <c r="V83"/>
    </row>
    <row r="84" spans="1:22" ht="15" customHeight="1" x14ac:dyDescent="0.35">
      <c r="A84" s="4"/>
      <c r="B84" s="151" t="s">
        <v>57</v>
      </c>
      <c r="C84" s="47"/>
      <c r="D84" s="23"/>
      <c r="E84" s="23"/>
      <c r="F84" s="91">
        <v>3.6001477416631471</v>
      </c>
      <c r="G84" s="65">
        <v>0.21548224301401139</v>
      </c>
      <c r="H84" s="91">
        <v>1.5471846772907578</v>
      </c>
      <c r="I84" s="65">
        <v>-3.7408122840134737</v>
      </c>
      <c r="J84" s="65">
        <v>-4.2102155885038721</v>
      </c>
      <c r="K84" s="65">
        <v>2.6282087413829416</v>
      </c>
      <c r="L84" s="17"/>
      <c r="M84" s="17"/>
      <c r="O84"/>
      <c r="P84"/>
      <c r="Q84"/>
      <c r="R84"/>
      <c r="S84"/>
      <c r="T84"/>
      <c r="U84"/>
      <c r="V84"/>
    </row>
    <row r="85" spans="1:22" ht="15" customHeight="1" x14ac:dyDescent="0.35">
      <c r="A85" s="4"/>
      <c r="B85" s="22" t="s">
        <v>121</v>
      </c>
      <c r="C85" s="47"/>
      <c r="D85" s="23"/>
      <c r="E85" s="23"/>
      <c r="F85" s="91">
        <v>3.6001477416631471</v>
      </c>
      <c r="G85" s="65">
        <v>0.21548224301401139</v>
      </c>
      <c r="H85" s="91">
        <v>1.4546381148015077</v>
      </c>
      <c r="I85" s="65">
        <v>2.0745057296673441</v>
      </c>
      <c r="J85" s="65">
        <v>-0.6194603513432998</v>
      </c>
      <c r="K85" s="65">
        <v>1.7472017114161182</v>
      </c>
      <c r="L85" s="17"/>
      <c r="M85" s="17"/>
      <c r="O85"/>
      <c r="P85"/>
      <c r="Q85"/>
      <c r="R85"/>
      <c r="S85"/>
      <c r="T85"/>
      <c r="U85"/>
      <c r="V85"/>
    </row>
    <row r="86" spans="1:22" ht="15" customHeight="1" x14ac:dyDescent="0.35">
      <c r="A86" s="4"/>
      <c r="B86" s="22" t="s">
        <v>58</v>
      </c>
      <c r="C86" s="47"/>
      <c r="D86" s="23"/>
      <c r="E86" s="23"/>
      <c r="F86" s="91">
        <v>-1.2352258336850979</v>
      </c>
      <c r="G86" s="65">
        <v>-2.0605099121831882</v>
      </c>
      <c r="H86" s="91">
        <v>-1.1901300341734335</v>
      </c>
      <c r="I86" s="65">
        <v>-7.9075490324191628</v>
      </c>
      <c r="J86" s="65">
        <v>-6.8048116120178044</v>
      </c>
      <c r="K86" s="65">
        <v>-0.60914144744173393</v>
      </c>
      <c r="L86" s="20"/>
      <c r="M86" s="17"/>
      <c r="O86"/>
      <c r="P86"/>
      <c r="Q86"/>
      <c r="R86"/>
      <c r="S86"/>
      <c r="T86"/>
      <c r="U86"/>
      <c r="V86"/>
    </row>
    <row r="87" spans="1:22" ht="15" customHeight="1" x14ac:dyDescent="0.35">
      <c r="A87" s="4"/>
      <c r="B87" s="22" t="s">
        <v>59</v>
      </c>
      <c r="C87" s="47"/>
      <c r="D87" s="41"/>
      <c r="E87" s="41"/>
      <c r="F87" s="91" t="s">
        <v>8</v>
      </c>
      <c r="G87" s="65" t="s">
        <v>8</v>
      </c>
      <c r="H87" s="91">
        <v>-22.485358589459409</v>
      </c>
      <c r="I87" s="65">
        <v>-6.899049140268132</v>
      </c>
      <c r="J87" s="65">
        <v>-6.0995709267348115</v>
      </c>
      <c r="K87" s="65">
        <v>-0.4</v>
      </c>
      <c r="L87" s="20"/>
      <c r="M87" s="17"/>
      <c r="O87"/>
      <c r="P87"/>
      <c r="Q87"/>
      <c r="R87"/>
      <c r="S87"/>
      <c r="T87"/>
      <c r="U87"/>
      <c r="V87"/>
    </row>
    <row r="88" spans="1:22" ht="15" customHeight="1" x14ac:dyDescent="0.35">
      <c r="A88" s="4"/>
      <c r="B88" s="22" t="s">
        <v>60</v>
      </c>
      <c r="C88" s="47"/>
      <c r="D88" s="41"/>
      <c r="E88" s="41"/>
      <c r="F88" s="91" t="s">
        <v>8</v>
      </c>
      <c r="G88" s="65" t="s">
        <v>8</v>
      </c>
      <c r="H88" s="91">
        <v>1.8163349045205255</v>
      </c>
      <c r="I88" s="65">
        <v>-2.274652405587867</v>
      </c>
      <c r="J88" s="65">
        <v>-2.9911589224624859</v>
      </c>
      <c r="K88" s="65">
        <v>2.4</v>
      </c>
      <c r="L88" s="20"/>
      <c r="M88" s="17"/>
      <c r="O88"/>
      <c r="P88"/>
      <c r="Q88"/>
      <c r="R88"/>
      <c r="S88"/>
      <c r="T88"/>
      <c r="U88"/>
      <c r="V88"/>
    </row>
    <row r="89" spans="1:22" ht="15" customHeight="1" x14ac:dyDescent="0.35">
      <c r="A89" s="4"/>
      <c r="B89" s="22" t="s">
        <v>61</v>
      </c>
      <c r="C89" s="47"/>
      <c r="D89" s="23"/>
      <c r="E89" s="23"/>
      <c r="F89" s="88">
        <v>57.033503179496783</v>
      </c>
      <c r="G89" s="29">
        <v>58.770106450854612</v>
      </c>
      <c r="H89" s="88">
        <v>58.189509171405454</v>
      </c>
      <c r="I89" s="29">
        <v>59.871744235922641</v>
      </c>
      <c r="J89" s="29">
        <v>60.664705817924172</v>
      </c>
      <c r="K89" s="29">
        <v>56.780917271362675</v>
      </c>
      <c r="L89" s="20"/>
      <c r="M89" s="17"/>
      <c r="O89"/>
      <c r="P89"/>
      <c r="Q89"/>
      <c r="R89"/>
      <c r="S89"/>
      <c r="T89"/>
      <c r="U89"/>
      <c r="V89"/>
    </row>
    <row r="90" spans="1:22" ht="15" customHeight="1" x14ac:dyDescent="0.35">
      <c r="A90" s="4"/>
      <c r="B90" s="22" t="s">
        <v>62</v>
      </c>
      <c r="C90" s="47"/>
      <c r="D90" s="23"/>
      <c r="E90" s="23"/>
      <c r="F90" s="88">
        <v>251.87700000000001</v>
      </c>
      <c r="G90" s="29">
        <v>312.67400000000004</v>
      </c>
      <c r="H90" s="88">
        <v>252.94100000000003</v>
      </c>
      <c r="I90" s="29">
        <v>297.31399999999996</v>
      </c>
      <c r="J90" s="29">
        <v>341.37699999999995</v>
      </c>
      <c r="K90" s="29">
        <v>308.60300000000001</v>
      </c>
      <c r="L90" s="20"/>
      <c r="M90" s="17"/>
      <c r="O90"/>
      <c r="P90"/>
      <c r="Q90"/>
      <c r="R90"/>
      <c r="S90"/>
      <c r="T90"/>
      <c r="U90"/>
      <c r="V90"/>
    </row>
    <row r="91" spans="1:22" ht="15" customHeight="1" x14ac:dyDescent="0.35">
      <c r="A91" s="4"/>
      <c r="B91" s="22" t="s">
        <v>63</v>
      </c>
      <c r="C91" s="47"/>
      <c r="D91" s="27"/>
      <c r="E91" s="27"/>
      <c r="F91" s="91">
        <v>0.44302211281209658</v>
      </c>
      <c r="G91" s="65">
        <v>0.44664779171654451</v>
      </c>
      <c r="H91" s="91">
        <v>0.45108459312777144</v>
      </c>
      <c r="I91" s="65">
        <v>0.42178719830441891</v>
      </c>
      <c r="J91" s="65">
        <v>0.47411496743191234</v>
      </c>
      <c r="K91" s="65">
        <v>0.48219627653162983</v>
      </c>
      <c r="L91" s="17"/>
      <c r="M91" s="17"/>
      <c r="O91"/>
      <c r="P91"/>
      <c r="Q91"/>
      <c r="R91"/>
      <c r="S91"/>
      <c r="T91"/>
      <c r="U91"/>
      <c r="V91"/>
    </row>
    <row r="92" spans="1:22" ht="15" customHeight="1" x14ac:dyDescent="0.35">
      <c r="A92" s="4"/>
      <c r="B92" s="31" t="s">
        <v>64</v>
      </c>
      <c r="C92" s="101"/>
      <c r="D92" s="32"/>
      <c r="E92" s="32"/>
      <c r="F92" s="98" t="s">
        <v>8</v>
      </c>
      <c r="G92" s="59" t="s">
        <v>8</v>
      </c>
      <c r="H92" s="88">
        <v>404</v>
      </c>
      <c r="I92" s="29">
        <v>419</v>
      </c>
      <c r="J92" s="29">
        <v>456</v>
      </c>
      <c r="K92" s="29">
        <v>457</v>
      </c>
      <c r="L92" s="17"/>
      <c r="M92" s="17"/>
      <c r="O92"/>
      <c r="P92"/>
      <c r="Q92"/>
      <c r="R92"/>
      <c r="S92"/>
      <c r="T92"/>
      <c r="U92"/>
      <c r="V92"/>
    </row>
    <row r="93" spans="1:22" ht="15" customHeight="1" x14ac:dyDescent="0.35">
      <c r="A93" s="1"/>
      <c r="B93" s="117" t="s">
        <v>133</v>
      </c>
      <c r="C93" s="60"/>
      <c r="D93" s="60"/>
      <c r="E93" s="60"/>
      <c r="F93" s="60"/>
      <c r="G93" s="60"/>
      <c r="H93" s="60"/>
      <c r="I93" s="60"/>
      <c r="J93" s="60"/>
      <c r="K93" s="60"/>
      <c r="L93" s="17"/>
      <c r="M93" s="17"/>
    </row>
    <row r="94" spans="1:22" ht="15" customHeight="1" x14ac:dyDescent="0.35">
      <c r="A94" s="1"/>
      <c r="B94" s="117"/>
      <c r="C94" s="61"/>
      <c r="D94" s="61"/>
      <c r="E94" s="61"/>
      <c r="F94" s="61"/>
      <c r="G94" s="61"/>
      <c r="H94" s="61"/>
      <c r="I94" s="61"/>
      <c r="J94" s="61"/>
      <c r="K94" s="61"/>
      <c r="L94" s="17"/>
      <c r="M94" s="17"/>
    </row>
    <row r="95" spans="1:22" ht="13.8" x14ac:dyDescent="0.35"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17"/>
      <c r="M95" s="17"/>
    </row>
    <row r="96" spans="1:22" ht="13.8" x14ac:dyDescent="0.35"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17"/>
      <c r="M96" s="17"/>
    </row>
    <row r="97" spans="2:11" x14ac:dyDescent="0.2">
      <c r="B97" s="9"/>
      <c r="C97" s="9"/>
      <c r="D97" s="9"/>
      <c r="E97" s="9"/>
      <c r="F97" s="9"/>
      <c r="G97" s="9"/>
      <c r="H97" s="9"/>
      <c r="I97" s="9"/>
      <c r="J97" s="9"/>
      <c r="K97" s="9"/>
    </row>
    <row r="98" spans="2:11" x14ac:dyDescent="0.2">
      <c r="B98" s="9"/>
      <c r="C98" s="9"/>
      <c r="D98" s="9"/>
      <c r="E98" s="9"/>
      <c r="F98" s="9"/>
      <c r="G98" s="9"/>
      <c r="H98" s="9"/>
      <c r="I98" s="9"/>
      <c r="J98" s="9"/>
      <c r="K98" s="9"/>
    </row>
    <row r="99" spans="2:11" x14ac:dyDescent="0.2">
      <c r="B99" s="9"/>
      <c r="C99" s="9"/>
      <c r="D99" s="9"/>
      <c r="E99" s="9"/>
      <c r="F99" s="9"/>
      <c r="G99" s="9"/>
      <c r="H99" s="9"/>
      <c r="I99" s="9"/>
      <c r="J99" s="9"/>
      <c r="K99" s="9"/>
    </row>
    <row r="100" spans="2:11" x14ac:dyDescent="0.2">
      <c r="B100" s="9"/>
      <c r="C100" s="9"/>
      <c r="D100" s="9"/>
      <c r="E100" s="9"/>
      <c r="F100" s="9"/>
      <c r="G100" s="9"/>
      <c r="H100" s="9"/>
      <c r="I100" s="9"/>
      <c r="J100" s="9"/>
      <c r="K100" s="9"/>
    </row>
    <row r="101" spans="2:11" x14ac:dyDescent="0.2">
      <c r="B101" s="9"/>
      <c r="C101" s="9"/>
      <c r="D101" s="9"/>
      <c r="E101" s="9"/>
      <c r="F101" s="9"/>
      <c r="G101" s="9"/>
      <c r="H101" s="9"/>
      <c r="I101" s="9"/>
      <c r="J101" s="9"/>
      <c r="K101" s="9"/>
    </row>
  </sheetData>
  <mergeCells count="1">
    <mergeCell ref="B3:K3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1"/>
  <sheetViews>
    <sheetView showZeros="0" topLeftCell="B3" zoomScaleNormal="100" workbookViewId="0">
      <selection activeCell="B3" sqref="B3:L3"/>
    </sheetView>
  </sheetViews>
  <sheetFormatPr defaultColWidth="9.109375" defaultRowHeight="14.4" outlineLevelRow="1" x14ac:dyDescent="0.3"/>
  <cols>
    <col min="1" max="1" width="3.5546875" style="99" hidden="1" customWidth="1"/>
    <col min="2" max="2" width="26" style="99" customWidth="1"/>
    <col min="3" max="3" width="16" style="99" customWidth="1"/>
    <col min="4" max="4" width="8.33203125" style="99" customWidth="1"/>
    <col min="5" max="5" width="4.88671875" style="99" customWidth="1"/>
    <col min="6" max="12" width="9.6640625" style="99" customWidth="1"/>
    <col min="13" max="13" width="9.109375" style="99"/>
    <col min="14" max="14" width="9.5546875" style="99" bestFit="1" customWidth="1"/>
    <col min="15" max="16384" width="9.109375" style="99"/>
  </cols>
  <sheetData>
    <row r="1" spans="2:14" ht="16.5" hidden="1" outlineLevel="1" x14ac:dyDescent="0.35">
      <c r="B1" s="106" t="s">
        <v>90</v>
      </c>
      <c r="C1" s="106" t="s">
        <v>111</v>
      </c>
      <c r="D1" s="106"/>
      <c r="E1" s="106"/>
      <c r="F1" s="107" t="e">
        <f>#REF!</f>
        <v>#REF!</v>
      </c>
      <c r="G1" s="107" t="e">
        <f>#REF!</f>
        <v>#REF!</v>
      </c>
      <c r="H1" s="107" t="e">
        <f>#REF!</f>
        <v>#REF!</v>
      </c>
      <c r="I1" s="107" t="e">
        <f>#REF!</f>
        <v>#REF!</v>
      </c>
      <c r="J1" s="107" t="s">
        <v>125</v>
      </c>
      <c r="K1" s="107" t="s">
        <v>114</v>
      </c>
      <c r="L1" s="107" t="e">
        <f>#REF!</f>
        <v>#REF!</v>
      </c>
    </row>
    <row r="2" spans="2:14" ht="16.5" hidden="1" collapsed="1" x14ac:dyDescent="0.35">
      <c r="B2" s="108" t="s">
        <v>23</v>
      </c>
      <c r="C2" s="109"/>
      <c r="D2" s="109"/>
      <c r="E2" s="136" t="s">
        <v>113</v>
      </c>
      <c r="F2" s="109"/>
      <c r="G2" s="109"/>
      <c r="H2" s="109"/>
      <c r="I2" s="109"/>
      <c r="J2" s="109"/>
      <c r="K2" s="109"/>
      <c r="L2" s="109"/>
    </row>
    <row r="3" spans="2:14" ht="21.75" customHeight="1" x14ac:dyDescent="0.25">
      <c r="B3" s="191" t="s">
        <v>90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</row>
    <row r="4" spans="2:14" ht="16.5" x14ac:dyDescent="0.35">
      <c r="B4" s="110" t="s">
        <v>67</v>
      </c>
      <c r="C4" s="111"/>
      <c r="D4" s="111"/>
      <c r="E4" s="111"/>
      <c r="F4" s="105"/>
      <c r="G4" s="105"/>
      <c r="H4" s="105"/>
      <c r="I4" s="105"/>
      <c r="J4" s="105"/>
      <c r="K4" s="105"/>
      <c r="L4" s="105"/>
    </row>
    <row r="5" spans="2:14" ht="12.75" customHeight="1" x14ac:dyDescent="0.35">
      <c r="B5" s="74"/>
      <c r="C5" s="74"/>
      <c r="D5" s="75"/>
      <c r="E5" s="76"/>
      <c r="F5" s="77">
        <v>2015</v>
      </c>
      <c r="G5" s="77">
        <v>2014</v>
      </c>
      <c r="H5" s="77">
        <v>2014</v>
      </c>
      <c r="I5" s="77">
        <v>2013</v>
      </c>
      <c r="J5" s="77">
        <v>2012</v>
      </c>
      <c r="K5" s="77">
        <v>2012</v>
      </c>
      <c r="L5" s="77">
        <v>2011</v>
      </c>
      <c r="N5" s="154"/>
    </row>
    <row r="6" spans="2:14" ht="12.75" customHeight="1" x14ac:dyDescent="0.35">
      <c r="B6" s="78"/>
      <c r="C6" s="78"/>
      <c r="D6" s="75"/>
      <c r="E6" s="76"/>
      <c r="F6" s="77" t="s">
        <v>153</v>
      </c>
      <c r="G6" s="77" t="s">
        <v>153</v>
      </c>
      <c r="H6" s="77"/>
      <c r="I6" s="77"/>
      <c r="J6" s="77"/>
      <c r="K6" s="77"/>
      <c r="L6" s="77"/>
      <c r="N6" s="100"/>
    </row>
    <row r="7" spans="2:14" ht="12.75" customHeight="1" x14ac:dyDescent="0.35">
      <c r="B7" s="75" t="s">
        <v>9</v>
      </c>
      <c r="C7" s="78"/>
      <c r="D7" s="75"/>
      <c r="E7" s="75" t="s">
        <v>112</v>
      </c>
      <c r="F7" s="79" t="s">
        <v>7</v>
      </c>
      <c r="G7" s="79" t="s">
        <v>7</v>
      </c>
      <c r="H7" s="79" t="s">
        <v>7</v>
      </c>
      <c r="I7" s="79" t="s">
        <v>117</v>
      </c>
      <c r="J7" s="79" t="s">
        <v>65</v>
      </c>
      <c r="K7" s="79"/>
      <c r="L7" s="79"/>
      <c r="N7" s="100"/>
    </row>
    <row r="8" spans="2:14" ht="3.75" customHeight="1" x14ac:dyDescent="0.35"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N8" s="100" t="s">
        <v>118</v>
      </c>
    </row>
    <row r="9" spans="2:14" ht="15" x14ac:dyDescent="0.35">
      <c r="B9" s="113" t="s">
        <v>10</v>
      </c>
      <c r="C9" s="114"/>
      <c r="D9" s="114"/>
      <c r="E9" s="114"/>
      <c r="F9" s="87">
        <v>1195.748</v>
      </c>
      <c r="G9" s="25">
        <v>1153.99</v>
      </c>
      <c r="H9" s="87">
        <v>4466.1109999999999</v>
      </c>
      <c r="I9" s="25">
        <v>3797.154</v>
      </c>
      <c r="J9" s="25">
        <v>2886.0439999999999</v>
      </c>
      <c r="K9" s="25">
        <v>2886.0439999999999</v>
      </c>
      <c r="L9" s="25">
        <v>3089.538</v>
      </c>
    </row>
    <row r="10" spans="2:14" ht="15" x14ac:dyDescent="0.35">
      <c r="B10" s="113" t="s">
        <v>11</v>
      </c>
      <c r="C10" s="69"/>
      <c r="D10" s="69"/>
      <c r="E10" s="69"/>
      <c r="F10" s="88">
        <v>-1128.271</v>
      </c>
      <c r="G10" s="29">
        <v>-1096.7840000000001</v>
      </c>
      <c r="H10" s="88">
        <v>-4260.2939999999999</v>
      </c>
      <c r="I10" s="29">
        <v>-3623.4249999999997</v>
      </c>
      <c r="J10" s="29">
        <v>-2731.259</v>
      </c>
      <c r="K10" s="29">
        <v>-2731.259</v>
      </c>
      <c r="L10" s="29">
        <v>-2953.2239999999997</v>
      </c>
    </row>
    <row r="11" spans="2:14" ht="15" x14ac:dyDescent="0.35">
      <c r="B11" s="113" t="s">
        <v>12</v>
      </c>
      <c r="C11" s="69"/>
      <c r="D11" s="69"/>
      <c r="E11" s="69"/>
      <c r="F11" s="88">
        <v>-18.190000000000001</v>
      </c>
      <c r="G11" s="29">
        <v>-15.910999999999998</v>
      </c>
      <c r="H11" s="88">
        <v>-65.22</v>
      </c>
      <c r="I11" s="29">
        <v>-61.86</v>
      </c>
      <c r="J11" s="29">
        <v>-53.204999999999998</v>
      </c>
      <c r="K11" s="29">
        <v>-53.204999999999998</v>
      </c>
      <c r="L11" s="29">
        <v>-49.23</v>
      </c>
    </row>
    <row r="12" spans="2:14" ht="15" x14ac:dyDescent="0.35">
      <c r="B12" s="113" t="s">
        <v>13</v>
      </c>
      <c r="C12" s="69"/>
      <c r="D12" s="69"/>
      <c r="E12" s="69"/>
      <c r="F12" s="88">
        <v>-5.0000000000000001E-3</v>
      </c>
      <c r="G12" s="29">
        <v>-7.0000000000000001E-3</v>
      </c>
      <c r="H12" s="88">
        <v>-3.5999999999999997E-2</v>
      </c>
      <c r="I12" s="29">
        <v>0.153</v>
      </c>
      <c r="J12" s="29">
        <v>-0.183</v>
      </c>
      <c r="K12" s="29">
        <v>-0.183</v>
      </c>
      <c r="L12" s="29">
        <v>5.5E-2</v>
      </c>
    </row>
    <row r="13" spans="2:14" ht="15" x14ac:dyDescent="0.35">
      <c r="B13" s="115" t="s">
        <v>14</v>
      </c>
      <c r="C13" s="73"/>
      <c r="D13" s="73"/>
      <c r="E13" s="73"/>
      <c r="F13" s="89">
        <v>0</v>
      </c>
      <c r="G13" s="33">
        <v>9.9979999999999993</v>
      </c>
      <c r="H13" s="89">
        <v>9.9979999999999993</v>
      </c>
      <c r="I13" s="33">
        <v>0</v>
      </c>
      <c r="J13" s="33">
        <v>0</v>
      </c>
      <c r="K13" s="33">
        <v>0</v>
      </c>
      <c r="L13" s="33">
        <v>0</v>
      </c>
    </row>
    <row r="14" spans="2:14" ht="15.75" x14ac:dyDescent="0.25">
      <c r="B14" s="116" t="s">
        <v>0</v>
      </c>
      <c r="C14" s="116"/>
      <c r="D14" s="116"/>
      <c r="E14" s="116"/>
      <c r="F14" s="87">
        <f t="shared" ref="F14:L14" si="0">SUM(F9:F13)</f>
        <v>49.282000000000089</v>
      </c>
      <c r="G14" s="25">
        <f t="shared" si="0"/>
        <v>51.285999999999902</v>
      </c>
      <c r="H14" s="87">
        <f t="shared" si="0"/>
        <v>150.559</v>
      </c>
      <c r="I14" s="26">
        <f t="shared" si="0"/>
        <v>112.02200000000028</v>
      </c>
      <c r="J14" s="26">
        <f t="shared" si="0"/>
        <v>101.39699999999985</v>
      </c>
      <c r="K14" s="26">
        <f t="shared" si="0"/>
        <v>101.39699999999985</v>
      </c>
      <c r="L14" s="26">
        <f t="shared" si="0"/>
        <v>87.139000000000323</v>
      </c>
    </row>
    <row r="15" spans="2:14" ht="16.5" x14ac:dyDescent="0.35">
      <c r="B15" s="115" t="s">
        <v>73</v>
      </c>
      <c r="C15" s="73"/>
      <c r="D15" s="73"/>
      <c r="E15" s="73"/>
      <c r="F15" s="89">
        <v>-1.1480000000000001</v>
      </c>
      <c r="G15" s="33">
        <v>-1.052</v>
      </c>
      <c r="H15" s="89">
        <v>-4.2930000000000001</v>
      </c>
      <c r="I15" s="33">
        <v>-4.1459999999999999</v>
      </c>
      <c r="J15" s="33">
        <v>-4.0739999999999998</v>
      </c>
      <c r="K15" s="33">
        <v>-4.0739999999999998</v>
      </c>
      <c r="L15" s="33">
        <v>-9.17</v>
      </c>
    </row>
    <row r="16" spans="2:14" ht="15.75" x14ac:dyDescent="0.25">
      <c r="B16" s="116" t="s">
        <v>1</v>
      </c>
      <c r="C16" s="116"/>
      <c r="D16" s="116"/>
      <c r="E16" s="116"/>
      <c r="F16" s="87">
        <f t="shared" ref="F16:L16" si="1">SUM(F14:F15)</f>
        <v>48.134000000000086</v>
      </c>
      <c r="G16" s="25">
        <f t="shared" si="1"/>
        <v>50.233999999999902</v>
      </c>
      <c r="H16" s="87">
        <f t="shared" si="1"/>
        <v>146.26599999999999</v>
      </c>
      <c r="I16" s="26">
        <f t="shared" si="1"/>
        <v>107.87600000000027</v>
      </c>
      <c r="J16" s="26">
        <f t="shared" si="1"/>
        <v>97.322999999999851</v>
      </c>
      <c r="K16" s="26">
        <f t="shared" si="1"/>
        <v>97.322999999999851</v>
      </c>
      <c r="L16" s="26">
        <f t="shared" si="1"/>
        <v>77.969000000000321</v>
      </c>
    </row>
    <row r="17" spans="2:12" ht="15" x14ac:dyDescent="0.35">
      <c r="B17" s="113" t="s">
        <v>16</v>
      </c>
      <c r="C17" s="117"/>
      <c r="D17" s="117"/>
      <c r="E17" s="117"/>
      <c r="F17" s="88">
        <v>0</v>
      </c>
      <c r="G17" s="29">
        <v>0</v>
      </c>
      <c r="H17" s="88">
        <v>0</v>
      </c>
      <c r="I17" s="29">
        <v>0</v>
      </c>
      <c r="J17" s="29">
        <v>0</v>
      </c>
      <c r="K17" s="29">
        <v>0</v>
      </c>
      <c r="L17" s="29">
        <v>0</v>
      </c>
    </row>
    <row r="18" spans="2:12" ht="16.5" x14ac:dyDescent="0.35">
      <c r="B18" s="115" t="s">
        <v>17</v>
      </c>
      <c r="C18" s="73"/>
      <c r="D18" s="73"/>
      <c r="E18" s="73"/>
      <c r="F18" s="89">
        <v>0</v>
      </c>
      <c r="G18" s="33">
        <v>0</v>
      </c>
      <c r="H18" s="89">
        <v>0</v>
      </c>
      <c r="I18" s="33">
        <v>0</v>
      </c>
      <c r="J18" s="33">
        <v>0</v>
      </c>
      <c r="K18" s="33">
        <v>0</v>
      </c>
      <c r="L18" s="33">
        <v>0</v>
      </c>
    </row>
    <row r="19" spans="2:12" x14ac:dyDescent="0.3">
      <c r="B19" s="116" t="s">
        <v>2</v>
      </c>
      <c r="C19" s="116"/>
      <c r="D19" s="116"/>
      <c r="E19" s="116"/>
      <c r="F19" s="87">
        <f t="shared" ref="F19:L19" si="2">SUM(F16:F18)</f>
        <v>48.134000000000086</v>
      </c>
      <c r="G19" s="25">
        <f t="shared" si="2"/>
        <v>50.233999999999902</v>
      </c>
      <c r="H19" s="87">
        <f t="shared" si="2"/>
        <v>146.26599999999999</v>
      </c>
      <c r="I19" s="26">
        <f t="shared" si="2"/>
        <v>107.87600000000027</v>
      </c>
      <c r="J19" s="26">
        <f t="shared" si="2"/>
        <v>97.322999999999851</v>
      </c>
      <c r="K19" s="26">
        <f t="shared" si="2"/>
        <v>97.322999999999851</v>
      </c>
      <c r="L19" s="26">
        <f t="shared" si="2"/>
        <v>77.969000000000321</v>
      </c>
    </row>
    <row r="20" spans="2:12" ht="15" x14ac:dyDescent="0.35">
      <c r="B20" s="113" t="s">
        <v>18</v>
      </c>
      <c r="C20" s="69"/>
      <c r="D20" s="69"/>
      <c r="E20" s="69"/>
      <c r="F20" s="88">
        <v>3.7</v>
      </c>
      <c r="G20" s="29">
        <v>5.1610000000000005</v>
      </c>
      <c r="H20" s="88">
        <v>13.465999999999999</v>
      </c>
      <c r="I20" s="29">
        <v>22.048000000000002</v>
      </c>
      <c r="J20" s="29">
        <v>9.64</v>
      </c>
      <c r="K20" s="29">
        <v>9.64</v>
      </c>
      <c r="L20" s="29">
        <v>12.752000000000001</v>
      </c>
    </row>
    <row r="21" spans="2:12" ht="15" x14ac:dyDescent="0.35">
      <c r="B21" s="115" t="s">
        <v>19</v>
      </c>
      <c r="C21" s="73"/>
      <c r="D21" s="73"/>
      <c r="E21" s="73"/>
      <c r="F21" s="89">
        <v>-6.4219999999999997</v>
      </c>
      <c r="G21" s="33">
        <v>-9.9039999999999999</v>
      </c>
      <c r="H21" s="89">
        <v>-31.530999999999999</v>
      </c>
      <c r="I21" s="33">
        <v>-31.477</v>
      </c>
      <c r="J21" s="33">
        <v>-26.385000000000002</v>
      </c>
      <c r="K21" s="33">
        <v>-12.417</v>
      </c>
      <c r="L21" s="33">
        <v>-14.763999999999999</v>
      </c>
    </row>
    <row r="22" spans="2:12" x14ac:dyDescent="0.3">
      <c r="B22" s="116" t="s">
        <v>3</v>
      </c>
      <c r="C22" s="116"/>
      <c r="D22" s="116"/>
      <c r="E22" s="116"/>
      <c r="F22" s="87">
        <f t="shared" ref="F22:L22" si="3">SUM(F19:F21)</f>
        <v>45.412000000000091</v>
      </c>
      <c r="G22" s="25">
        <f t="shared" si="3"/>
        <v>45.4909999999999</v>
      </c>
      <c r="H22" s="87">
        <f t="shared" si="3"/>
        <v>128.20099999999999</v>
      </c>
      <c r="I22" s="26">
        <f t="shared" si="3"/>
        <v>98.447000000000259</v>
      </c>
      <c r="J22" s="26">
        <f t="shared" si="3"/>
        <v>80.577999999999847</v>
      </c>
      <c r="K22" s="26">
        <f t="shared" si="3"/>
        <v>94.54599999999985</v>
      </c>
      <c r="L22" s="26">
        <f t="shared" si="3"/>
        <v>75.95700000000032</v>
      </c>
    </row>
    <row r="23" spans="2:12" ht="15" x14ac:dyDescent="0.35">
      <c r="B23" s="113" t="s">
        <v>20</v>
      </c>
      <c r="C23" s="69"/>
      <c r="D23" s="69"/>
      <c r="E23" s="69"/>
      <c r="F23" s="88">
        <v>-12.029</v>
      </c>
      <c r="G23" s="29">
        <v>-12.003</v>
      </c>
      <c r="H23" s="88">
        <v>-31.679000000000002</v>
      </c>
      <c r="I23" s="29">
        <v>-25.265000000000001</v>
      </c>
      <c r="J23" s="29">
        <v>-26.935000000000002</v>
      </c>
      <c r="K23" s="29">
        <v>-26.935000000000002</v>
      </c>
      <c r="L23" s="29">
        <v>-22.914999999999999</v>
      </c>
    </row>
    <row r="24" spans="2:12" ht="15" x14ac:dyDescent="0.35">
      <c r="B24" s="115" t="s">
        <v>78</v>
      </c>
      <c r="C24" s="118"/>
      <c r="D24" s="118"/>
      <c r="E24" s="118"/>
      <c r="F24" s="89">
        <v>0</v>
      </c>
      <c r="G24" s="33">
        <v>0</v>
      </c>
      <c r="H24" s="89">
        <v>0</v>
      </c>
      <c r="I24" s="33">
        <v>0</v>
      </c>
      <c r="J24" s="33">
        <v>0</v>
      </c>
      <c r="K24" s="33">
        <v>0</v>
      </c>
      <c r="L24" s="33">
        <v>0</v>
      </c>
    </row>
    <row r="25" spans="2:12" ht="15" x14ac:dyDescent="0.35">
      <c r="B25" s="119" t="s">
        <v>21</v>
      </c>
      <c r="C25" s="120"/>
      <c r="D25" s="120"/>
      <c r="E25" s="120"/>
      <c r="F25" s="87">
        <f t="shared" ref="F25:L25" si="4">SUM(F22:F24)</f>
        <v>33.383000000000095</v>
      </c>
      <c r="G25" s="25">
        <f t="shared" si="4"/>
        <v>33.4879999999999</v>
      </c>
      <c r="H25" s="87">
        <f t="shared" si="4"/>
        <v>96.521999999999991</v>
      </c>
      <c r="I25" s="26">
        <f t="shared" si="4"/>
        <v>73.182000000000258</v>
      </c>
      <c r="J25" s="26">
        <f t="shared" si="4"/>
        <v>53.642999999999844</v>
      </c>
      <c r="K25" s="26">
        <f t="shared" si="4"/>
        <v>67.610999999999848</v>
      </c>
      <c r="L25" s="26">
        <f t="shared" si="4"/>
        <v>53.042000000000321</v>
      </c>
    </row>
    <row r="26" spans="2:12" ht="15" x14ac:dyDescent="0.35">
      <c r="B26" s="113" t="s">
        <v>22</v>
      </c>
      <c r="C26" s="69"/>
      <c r="D26" s="69"/>
      <c r="E26" s="69"/>
      <c r="F26" s="88">
        <v>33.360000000000042</v>
      </c>
      <c r="G26" s="29">
        <v>33.466000000000051</v>
      </c>
      <c r="H26" s="88">
        <v>96.45399999999978</v>
      </c>
      <c r="I26" s="29">
        <v>73.205000000000311</v>
      </c>
      <c r="J26" s="29">
        <v>53.582999999999643</v>
      </c>
      <c r="K26" s="29">
        <v>67.550999999999746</v>
      </c>
      <c r="L26" s="29">
        <v>52.938999999999872</v>
      </c>
    </row>
    <row r="27" spans="2:12" ht="15" x14ac:dyDescent="0.35">
      <c r="B27" s="113" t="s">
        <v>80</v>
      </c>
      <c r="C27" s="69"/>
      <c r="D27" s="69"/>
      <c r="E27" s="69"/>
      <c r="F27" s="88">
        <v>2.3E-2</v>
      </c>
      <c r="G27" s="29">
        <v>2.1999999999999999E-2</v>
      </c>
      <c r="H27" s="88">
        <v>6.8000000000000005E-2</v>
      </c>
      <c r="I27" s="29">
        <v>-2.3E-2</v>
      </c>
      <c r="J27" s="29">
        <v>0.06</v>
      </c>
      <c r="K27" s="29">
        <v>0.06</v>
      </c>
      <c r="L27" s="29">
        <v>0.10299999999999999</v>
      </c>
    </row>
    <row r="28" spans="2:12" ht="15" x14ac:dyDescent="0.35">
      <c r="B28" s="148"/>
      <c r="C28" s="148"/>
      <c r="D28" s="148"/>
      <c r="E28" s="148"/>
      <c r="F28" s="149"/>
      <c r="G28" s="150"/>
      <c r="H28" s="149"/>
      <c r="I28" s="150"/>
      <c r="J28" s="150"/>
      <c r="K28" s="150"/>
      <c r="L28" s="150"/>
    </row>
    <row r="29" spans="2:12" ht="15" x14ac:dyDescent="0.35">
      <c r="B29" s="146" t="s">
        <v>83</v>
      </c>
      <c r="C29" s="69"/>
      <c r="D29" s="69"/>
      <c r="E29" s="69"/>
      <c r="F29" s="88">
        <v>0</v>
      </c>
      <c r="G29" s="29">
        <v>9.9979999999999993</v>
      </c>
      <c r="H29" s="88">
        <v>9.1280000000000001</v>
      </c>
      <c r="I29" s="29">
        <v>-13.05</v>
      </c>
      <c r="J29" s="29">
        <v>0</v>
      </c>
      <c r="K29" s="29">
        <v>0</v>
      </c>
      <c r="L29" s="29">
        <v>0</v>
      </c>
    </row>
    <row r="30" spans="2:12" ht="15" x14ac:dyDescent="0.35">
      <c r="B30" s="147" t="s">
        <v>84</v>
      </c>
      <c r="C30" s="148"/>
      <c r="D30" s="148"/>
      <c r="E30" s="148"/>
      <c r="F30" s="164">
        <f t="shared" ref="F30:L30" si="5">F16-F29</f>
        <v>48.134000000000086</v>
      </c>
      <c r="G30" s="165">
        <f t="shared" si="5"/>
        <v>40.235999999999905</v>
      </c>
      <c r="H30" s="164">
        <f t="shared" si="5"/>
        <v>137.13799999999998</v>
      </c>
      <c r="I30" s="165">
        <f t="shared" si="5"/>
        <v>120.92600000000027</v>
      </c>
      <c r="J30" s="165">
        <f t="shared" si="5"/>
        <v>97.322999999999851</v>
      </c>
      <c r="K30" s="165">
        <f t="shared" si="5"/>
        <v>97.322999999999851</v>
      </c>
      <c r="L30" s="165">
        <f t="shared" si="5"/>
        <v>77.969000000000321</v>
      </c>
    </row>
    <row r="31" spans="2:12" ht="15" x14ac:dyDescent="0.35">
      <c r="B31" s="113"/>
      <c r="C31" s="69"/>
      <c r="D31" s="69"/>
      <c r="E31" s="69"/>
      <c r="F31" s="30"/>
      <c r="G31" s="30"/>
      <c r="H31" s="30"/>
      <c r="I31" s="30"/>
      <c r="J31" s="30"/>
      <c r="K31" s="30"/>
      <c r="L31" s="30"/>
    </row>
    <row r="32" spans="2:12" ht="12.75" customHeight="1" x14ac:dyDescent="0.35">
      <c r="B32" s="74"/>
      <c r="C32" s="74"/>
      <c r="D32" s="75"/>
      <c r="E32" s="76"/>
      <c r="F32" s="77">
        <v>2015</v>
      </c>
      <c r="G32" s="77">
        <v>2014</v>
      </c>
      <c r="H32" s="77">
        <v>2014</v>
      </c>
      <c r="I32" s="77">
        <v>2013</v>
      </c>
      <c r="J32" s="77">
        <v>2012</v>
      </c>
      <c r="K32" s="77">
        <v>2012</v>
      </c>
      <c r="L32" s="77">
        <v>2011</v>
      </c>
    </row>
    <row r="33" spans="2:12" ht="12.75" customHeight="1" x14ac:dyDescent="0.35">
      <c r="B33" s="78"/>
      <c r="C33" s="78"/>
      <c r="D33" s="75"/>
      <c r="E33" s="76"/>
      <c r="F33" s="80" t="s">
        <v>153</v>
      </c>
      <c r="G33" s="80" t="s">
        <v>153</v>
      </c>
      <c r="H33" s="80"/>
      <c r="I33" s="80"/>
      <c r="J33" s="80"/>
      <c r="K33" s="80"/>
      <c r="L33" s="80"/>
    </row>
    <row r="34" spans="2:12" ht="12.75" customHeight="1" x14ac:dyDescent="0.35">
      <c r="B34" s="75" t="s">
        <v>77</v>
      </c>
      <c r="C34" s="81"/>
      <c r="D34" s="75"/>
      <c r="E34" s="75"/>
      <c r="F34" s="82"/>
      <c r="G34" s="82"/>
      <c r="H34" s="82"/>
      <c r="I34" s="82"/>
      <c r="J34" s="82"/>
      <c r="K34" s="82"/>
      <c r="L34" s="82"/>
    </row>
    <row r="35" spans="2:12" ht="3" customHeight="1" x14ac:dyDescent="0.35">
      <c r="B35" s="113"/>
      <c r="C35" s="72"/>
      <c r="D35" s="72"/>
      <c r="E35" s="72"/>
      <c r="F35" s="70"/>
      <c r="G35" s="70"/>
      <c r="H35" s="70"/>
      <c r="I35" s="70"/>
      <c r="J35" s="70"/>
      <c r="K35" s="70"/>
      <c r="L35" s="70"/>
    </row>
    <row r="36" spans="2:12" ht="15" x14ac:dyDescent="0.35">
      <c r="B36" s="113" t="s">
        <v>4</v>
      </c>
      <c r="C36" s="121"/>
      <c r="D36" s="121"/>
      <c r="E36" s="121"/>
      <c r="F36" s="88">
        <v>870.27</v>
      </c>
      <c r="G36" s="29">
        <v>870.27</v>
      </c>
      <c r="H36" s="88">
        <v>870.27</v>
      </c>
      <c r="I36" s="29">
        <v>870.27</v>
      </c>
      <c r="J36" s="29">
        <v>0</v>
      </c>
      <c r="K36" s="29">
        <v>486.22699999999998</v>
      </c>
      <c r="L36" s="29">
        <v>486.22699999999998</v>
      </c>
    </row>
    <row r="37" spans="2:12" ht="15" x14ac:dyDescent="0.35">
      <c r="B37" s="113" t="s">
        <v>24</v>
      </c>
      <c r="C37" s="114"/>
      <c r="D37" s="114"/>
      <c r="E37" s="114"/>
      <c r="F37" s="88">
        <v>2.6379999999999999</v>
      </c>
      <c r="G37" s="29">
        <v>3.0670000000000002</v>
      </c>
      <c r="H37" s="88">
        <v>2.5459999999999998</v>
      </c>
      <c r="I37" s="29">
        <v>2.7</v>
      </c>
      <c r="J37" s="29">
        <v>0</v>
      </c>
      <c r="K37" s="29">
        <v>1.214</v>
      </c>
      <c r="L37" s="29">
        <v>0.88</v>
      </c>
    </row>
    <row r="38" spans="2:12" ht="15" x14ac:dyDescent="0.35">
      <c r="B38" s="113" t="s">
        <v>25</v>
      </c>
      <c r="C38" s="114"/>
      <c r="D38" s="114"/>
      <c r="E38" s="114"/>
      <c r="F38" s="88">
        <v>10.718</v>
      </c>
      <c r="G38" s="29">
        <v>11.911999999999999</v>
      </c>
      <c r="H38" s="88">
        <v>10.266</v>
      </c>
      <c r="I38" s="29">
        <v>32.095999999999997</v>
      </c>
      <c r="J38" s="29">
        <v>0</v>
      </c>
      <c r="K38" s="29">
        <v>19.871000000000002</v>
      </c>
      <c r="L38" s="29">
        <v>20.77</v>
      </c>
    </row>
    <row r="39" spans="2:12" ht="15" x14ac:dyDescent="0.35">
      <c r="B39" s="113" t="s">
        <v>26</v>
      </c>
      <c r="C39" s="114"/>
      <c r="D39" s="114"/>
      <c r="E39" s="114"/>
      <c r="F39" s="88">
        <v>13.904</v>
      </c>
      <c r="G39" s="29">
        <v>14.809000000000001</v>
      </c>
      <c r="H39" s="88">
        <v>27.187000000000001</v>
      </c>
      <c r="I39" s="29">
        <v>14.114000000000001</v>
      </c>
      <c r="J39" s="29">
        <v>0</v>
      </c>
      <c r="K39" s="29">
        <v>11.259</v>
      </c>
      <c r="L39" s="29">
        <v>12.004</v>
      </c>
    </row>
    <row r="40" spans="2:12" ht="15" x14ac:dyDescent="0.35">
      <c r="B40" s="115" t="s">
        <v>27</v>
      </c>
      <c r="C40" s="73"/>
      <c r="D40" s="73"/>
      <c r="E40" s="73"/>
      <c r="F40" s="89">
        <v>41.4</v>
      </c>
      <c r="G40" s="33">
        <v>2.5169999999999999</v>
      </c>
      <c r="H40" s="89">
        <v>28.055</v>
      </c>
      <c r="I40" s="33">
        <v>2.524</v>
      </c>
      <c r="J40" s="33">
        <v>0</v>
      </c>
      <c r="K40" s="33">
        <v>7.4380000000000006</v>
      </c>
      <c r="L40" s="33">
        <v>12.119</v>
      </c>
    </row>
    <row r="41" spans="2:12" ht="15" x14ac:dyDescent="0.35">
      <c r="B41" s="110" t="s">
        <v>28</v>
      </c>
      <c r="C41" s="116"/>
      <c r="D41" s="116"/>
      <c r="E41" s="116"/>
      <c r="F41" s="93">
        <f>SUM(F36:F40)</f>
        <v>938.93</v>
      </c>
      <c r="G41" s="24">
        <f>SUM(G36:G40)</f>
        <v>902.57500000000005</v>
      </c>
      <c r="H41" s="93">
        <f>SUM(H36:H40)</f>
        <v>938.32399999999996</v>
      </c>
      <c r="I41" s="26">
        <f>SUM(I36:I40)</f>
        <v>921.70400000000006</v>
      </c>
      <c r="J41" s="26" t="s">
        <v>8</v>
      </c>
      <c r="K41" s="26">
        <f>SUM(K36:K40)</f>
        <v>526.0089999999999</v>
      </c>
      <c r="L41" s="26">
        <f>SUM(L36:L40)</f>
        <v>532</v>
      </c>
    </row>
    <row r="42" spans="2:12" ht="15" x14ac:dyDescent="0.35">
      <c r="B42" s="113" t="s">
        <v>29</v>
      </c>
      <c r="C42" s="69"/>
      <c r="D42" s="69"/>
      <c r="E42" s="69"/>
      <c r="F42" s="88">
        <v>0</v>
      </c>
      <c r="G42" s="29">
        <v>0</v>
      </c>
      <c r="H42" s="88">
        <v>0</v>
      </c>
      <c r="I42" s="29">
        <v>0</v>
      </c>
      <c r="J42" s="29">
        <v>0</v>
      </c>
      <c r="K42" s="29">
        <v>0</v>
      </c>
      <c r="L42" s="29">
        <v>0</v>
      </c>
    </row>
    <row r="43" spans="2:12" ht="15" x14ac:dyDescent="0.35">
      <c r="B43" s="113" t="s">
        <v>30</v>
      </c>
      <c r="C43" s="69"/>
      <c r="D43" s="69"/>
      <c r="E43" s="69"/>
      <c r="F43" s="88">
        <v>0</v>
      </c>
      <c r="G43" s="29">
        <v>15.068</v>
      </c>
      <c r="H43" s="88">
        <v>8.2000000000000003E-2</v>
      </c>
      <c r="I43" s="29">
        <v>20.408999999999999</v>
      </c>
      <c r="J43" s="29">
        <v>0</v>
      </c>
      <c r="K43" s="29">
        <v>119.012</v>
      </c>
      <c r="L43" s="29">
        <v>108.749</v>
      </c>
    </row>
    <row r="44" spans="2:12" ht="15" x14ac:dyDescent="0.35">
      <c r="B44" s="113" t="s">
        <v>31</v>
      </c>
      <c r="C44" s="69"/>
      <c r="D44" s="69"/>
      <c r="E44" s="69"/>
      <c r="F44" s="88">
        <v>531.97399999999993</v>
      </c>
      <c r="G44" s="29">
        <v>446.76899999999989</v>
      </c>
      <c r="H44" s="88">
        <v>463.85</v>
      </c>
      <c r="I44" s="29">
        <v>340.52</v>
      </c>
      <c r="J44" s="29">
        <v>0</v>
      </c>
      <c r="K44" s="29">
        <v>432.70099999999996</v>
      </c>
      <c r="L44" s="29">
        <v>408.86499999999995</v>
      </c>
    </row>
    <row r="45" spans="2:12" ht="15" x14ac:dyDescent="0.35">
      <c r="B45" s="113" t="s">
        <v>32</v>
      </c>
      <c r="C45" s="69"/>
      <c r="D45" s="69"/>
      <c r="E45" s="69"/>
      <c r="F45" s="88">
        <v>718.01400000000001</v>
      </c>
      <c r="G45" s="29">
        <v>779.62599999999998</v>
      </c>
      <c r="H45" s="88">
        <v>689.4</v>
      </c>
      <c r="I45" s="29">
        <v>665.11199999999997</v>
      </c>
      <c r="J45" s="29">
        <v>0</v>
      </c>
      <c r="K45" s="29">
        <v>331.82400000000001</v>
      </c>
      <c r="L45" s="29">
        <v>184.52500000000001</v>
      </c>
    </row>
    <row r="46" spans="2:12" ht="15" x14ac:dyDescent="0.35">
      <c r="B46" s="115" t="s">
        <v>33</v>
      </c>
      <c r="C46" s="73"/>
      <c r="D46" s="73"/>
      <c r="E46" s="73"/>
      <c r="F46" s="89">
        <v>0</v>
      </c>
      <c r="G46" s="33">
        <v>0</v>
      </c>
      <c r="H46" s="89">
        <v>0</v>
      </c>
      <c r="I46" s="33">
        <v>0</v>
      </c>
      <c r="J46" s="33">
        <v>0</v>
      </c>
      <c r="K46" s="33">
        <v>0</v>
      </c>
      <c r="L46" s="33">
        <v>0</v>
      </c>
    </row>
    <row r="47" spans="2:12" ht="15" x14ac:dyDescent="0.35">
      <c r="B47" s="122" t="s">
        <v>34</v>
      </c>
      <c r="C47" s="84"/>
      <c r="D47" s="84"/>
      <c r="E47" s="84"/>
      <c r="F47" s="94">
        <f>SUM(F42:F46)</f>
        <v>1249.9879999999998</v>
      </c>
      <c r="G47" s="44">
        <f>SUM(G42:G46)</f>
        <v>1241.4629999999997</v>
      </c>
      <c r="H47" s="94">
        <f>SUM(H42:H46)</f>
        <v>1153.3319999999999</v>
      </c>
      <c r="I47" s="45">
        <f>SUM(I42:I46)</f>
        <v>1026.0409999999999</v>
      </c>
      <c r="J47" s="45" t="s">
        <v>8</v>
      </c>
      <c r="K47" s="45">
        <f>SUM(K42:K46)</f>
        <v>883.53700000000003</v>
      </c>
      <c r="L47" s="45">
        <f>SUM(L42:L46)</f>
        <v>702.1389999999999</v>
      </c>
    </row>
    <row r="48" spans="2:12" ht="15" x14ac:dyDescent="0.35">
      <c r="B48" s="110" t="s">
        <v>35</v>
      </c>
      <c r="C48" s="85"/>
      <c r="D48" s="85"/>
      <c r="E48" s="85"/>
      <c r="F48" s="93">
        <f>F41+F47</f>
        <v>2188.9179999999997</v>
      </c>
      <c r="G48" s="24">
        <f>G41+G47</f>
        <v>2144.0379999999996</v>
      </c>
      <c r="H48" s="93">
        <f>H41+H47</f>
        <v>2091.6559999999999</v>
      </c>
      <c r="I48" s="26">
        <f>I41+I47</f>
        <v>1947.7449999999999</v>
      </c>
      <c r="J48" s="26" t="s">
        <v>8</v>
      </c>
      <c r="K48" s="26">
        <f>K41+K47</f>
        <v>1409.5459999999998</v>
      </c>
      <c r="L48" s="26">
        <f>L41+L47</f>
        <v>1234.1389999999999</v>
      </c>
    </row>
    <row r="49" spans="2:14" ht="15" x14ac:dyDescent="0.35">
      <c r="B49" s="113" t="s">
        <v>36</v>
      </c>
      <c r="C49" s="69"/>
      <c r="D49" s="69"/>
      <c r="E49" s="69"/>
      <c r="F49" s="88">
        <v>510.85599999999999</v>
      </c>
      <c r="G49" s="29">
        <v>461.80700000000002</v>
      </c>
      <c r="H49" s="88">
        <v>524.57500000000005</v>
      </c>
      <c r="I49" s="29">
        <v>428.34100000000001</v>
      </c>
      <c r="J49" s="29">
        <v>0</v>
      </c>
      <c r="K49" s="29">
        <v>435.267</v>
      </c>
      <c r="L49" s="28">
        <v>411.26</v>
      </c>
    </row>
    <row r="50" spans="2:14" ht="15" x14ac:dyDescent="0.35">
      <c r="B50" s="113" t="s">
        <v>79</v>
      </c>
      <c r="C50" s="69"/>
      <c r="D50" s="69"/>
      <c r="E50" s="69"/>
      <c r="F50" s="88">
        <v>0.46500000000000002</v>
      </c>
      <c r="G50" s="29">
        <v>0.39600000000000002</v>
      </c>
      <c r="H50" s="88">
        <v>0.442</v>
      </c>
      <c r="I50" s="29">
        <v>0.374</v>
      </c>
      <c r="J50" s="29"/>
      <c r="K50" s="65">
        <v>0.62999999999999989</v>
      </c>
      <c r="L50" s="65">
        <v>0.57100000000000006</v>
      </c>
      <c r="N50" s="157"/>
    </row>
    <row r="51" spans="2:14" ht="15" x14ac:dyDescent="0.35">
      <c r="B51" s="113" t="s">
        <v>37</v>
      </c>
      <c r="C51" s="69"/>
      <c r="D51" s="69"/>
      <c r="E51" s="69"/>
      <c r="F51" s="88">
        <v>1.01</v>
      </c>
      <c r="G51" s="29">
        <v>0.80500000000000005</v>
      </c>
      <c r="H51" s="88">
        <v>0.72599999999999998</v>
      </c>
      <c r="I51" s="29">
        <v>0.49299999999999999</v>
      </c>
      <c r="J51" s="29">
        <v>0</v>
      </c>
      <c r="K51" s="65">
        <v>1.847</v>
      </c>
      <c r="L51" s="65">
        <v>2.1019999999999999</v>
      </c>
      <c r="N51" s="180"/>
    </row>
    <row r="52" spans="2:14" ht="15" x14ac:dyDescent="0.35">
      <c r="B52" s="113" t="s">
        <v>38</v>
      </c>
      <c r="C52" s="69"/>
      <c r="D52" s="69"/>
      <c r="E52" s="69"/>
      <c r="F52" s="88">
        <v>338.82899999999995</v>
      </c>
      <c r="G52" s="29">
        <v>290.00299999999999</v>
      </c>
      <c r="H52" s="88">
        <v>311.40899999999993</v>
      </c>
      <c r="I52" s="29">
        <v>260.31200000000001</v>
      </c>
      <c r="J52" s="29">
        <v>0</v>
      </c>
      <c r="K52" s="29">
        <v>166.809</v>
      </c>
      <c r="L52" s="29">
        <v>122.74799999999999</v>
      </c>
    </row>
    <row r="53" spans="2:14" ht="15" x14ac:dyDescent="0.35">
      <c r="B53" s="113" t="s">
        <v>39</v>
      </c>
      <c r="C53" s="69"/>
      <c r="D53" s="69"/>
      <c r="E53" s="69"/>
      <c r="F53" s="88">
        <v>144.721</v>
      </c>
      <c r="G53" s="29">
        <v>305.25800000000004</v>
      </c>
      <c r="H53" s="88">
        <v>252.435</v>
      </c>
      <c r="I53" s="29">
        <v>302.09500000000003</v>
      </c>
      <c r="J53" s="29">
        <v>0</v>
      </c>
      <c r="K53" s="29">
        <v>13.456</v>
      </c>
      <c r="L53" s="29">
        <v>28.333000000000002</v>
      </c>
    </row>
    <row r="54" spans="2:14" ht="15" x14ac:dyDescent="0.35">
      <c r="B54" s="113" t="s">
        <v>40</v>
      </c>
      <c r="C54" s="69"/>
      <c r="D54" s="69"/>
      <c r="E54" s="69"/>
      <c r="F54" s="88">
        <v>1193.0369999999998</v>
      </c>
      <c r="G54" s="29">
        <v>1085.7689999999998</v>
      </c>
      <c r="H54" s="88">
        <v>1002.0690000000001</v>
      </c>
      <c r="I54" s="29">
        <v>956.13000000000011</v>
      </c>
      <c r="J54" s="29">
        <v>0</v>
      </c>
      <c r="K54" s="29">
        <v>791.53699999999992</v>
      </c>
      <c r="L54" s="29">
        <v>669.125</v>
      </c>
      <c r="N54" s="157"/>
    </row>
    <row r="55" spans="2:14" ht="15" x14ac:dyDescent="0.35">
      <c r="B55" s="113" t="s">
        <v>74</v>
      </c>
      <c r="C55" s="69"/>
      <c r="D55" s="69"/>
      <c r="E55" s="69"/>
      <c r="F55" s="88">
        <v>0</v>
      </c>
      <c r="G55" s="29">
        <v>0</v>
      </c>
      <c r="H55" s="88">
        <v>0</v>
      </c>
      <c r="I55" s="29">
        <v>0</v>
      </c>
      <c r="J55" s="29">
        <v>0</v>
      </c>
      <c r="K55" s="29">
        <v>0</v>
      </c>
      <c r="L55" s="29">
        <v>0</v>
      </c>
      <c r="N55" s="180"/>
    </row>
    <row r="56" spans="2:14" ht="15" x14ac:dyDescent="0.35">
      <c r="B56" s="115" t="s">
        <v>41</v>
      </c>
      <c r="C56" s="73"/>
      <c r="D56" s="73"/>
      <c r="E56" s="73"/>
      <c r="F56" s="89">
        <v>0</v>
      </c>
      <c r="G56" s="33">
        <v>0</v>
      </c>
      <c r="H56" s="89">
        <v>0</v>
      </c>
      <c r="I56" s="33">
        <v>0</v>
      </c>
      <c r="J56" s="33">
        <v>0</v>
      </c>
      <c r="K56" s="33">
        <v>0</v>
      </c>
      <c r="L56" s="33">
        <v>0</v>
      </c>
    </row>
    <row r="57" spans="2:14" ht="15" x14ac:dyDescent="0.35">
      <c r="B57" s="110" t="s">
        <v>42</v>
      </c>
      <c r="C57" s="85"/>
      <c r="D57" s="85"/>
      <c r="E57" s="85"/>
      <c r="F57" s="93">
        <f>SUM(F49:F56)</f>
        <v>2188.9179999999997</v>
      </c>
      <c r="G57" s="24">
        <f>SUM(G49:G56)</f>
        <v>2144.0379999999996</v>
      </c>
      <c r="H57" s="93">
        <f>SUM(H49:H56)</f>
        <v>2091.6559999999999</v>
      </c>
      <c r="I57" s="26">
        <f>SUM(I49:I56)</f>
        <v>1947.7450000000001</v>
      </c>
      <c r="J57" s="26" t="s">
        <v>8</v>
      </c>
      <c r="K57" s="26">
        <f>SUM(K49:K56)</f>
        <v>1409.5459999999998</v>
      </c>
      <c r="L57" s="26">
        <f>SUM(L49:L56)</f>
        <v>1234.1390000000001</v>
      </c>
    </row>
    <row r="58" spans="2:14" ht="15" x14ac:dyDescent="0.35">
      <c r="B58" s="113"/>
      <c r="C58" s="85"/>
      <c r="D58" s="85"/>
      <c r="E58" s="85"/>
      <c r="F58" s="30"/>
      <c r="G58" s="30"/>
      <c r="H58" s="30"/>
      <c r="I58" s="30"/>
      <c r="J58" s="30"/>
      <c r="K58" s="30"/>
      <c r="L58" s="30"/>
    </row>
    <row r="59" spans="2:14" ht="12.75" customHeight="1" x14ac:dyDescent="0.35">
      <c r="B59" s="83"/>
      <c r="C59" s="74"/>
      <c r="D59" s="76"/>
      <c r="E59" s="76"/>
      <c r="F59" s="77">
        <v>2015</v>
      </c>
      <c r="G59" s="77">
        <v>2014</v>
      </c>
      <c r="H59" s="77">
        <v>2014</v>
      </c>
      <c r="I59" s="77">
        <v>2013</v>
      </c>
      <c r="J59" s="77">
        <v>2012</v>
      </c>
      <c r="K59" s="77">
        <v>2012</v>
      </c>
      <c r="L59" s="77">
        <v>2011</v>
      </c>
    </row>
    <row r="60" spans="2:14" ht="12.75" customHeight="1" x14ac:dyDescent="0.35">
      <c r="B60" s="78"/>
      <c r="C60" s="78"/>
      <c r="D60" s="76"/>
      <c r="E60" s="76"/>
      <c r="F60" s="80" t="s">
        <v>153</v>
      </c>
      <c r="G60" s="80" t="s">
        <v>153</v>
      </c>
      <c r="H60" s="80"/>
      <c r="I60" s="80"/>
      <c r="J60" s="80"/>
      <c r="K60" s="80"/>
      <c r="L60" s="80"/>
    </row>
    <row r="61" spans="2:14" ht="12.75" customHeight="1" x14ac:dyDescent="0.35">
      <c r="B61" s="75" t="s">
        <v>76</v>
      </c>
      <c r="C61" s="81"/>
      <c r="D61" s="75"/>
      <c r="E61" s="75"/>
      <c r="F61" s="82"/>
      <c r="G61" s="82"/>
      <c r="H61" s="82"/>
      <c r="I61" s="82"/>
      <c r="J61" s="82"/>
      <c r="K61" s="82"/>
      <c r="L61" s="82"/>
    </row>
    <row r="62" spans="2:14" ht="3" customHeight="1" x14ac:dyDescent="0.35">
      <c r="B62" s="113"/>
      <c r="C62" s="72"/>
      <c r="D62" s="72"/>
      <c r="E62" s="72"/>
      <c r="F62" s="70"/>
      <c r="G62" s="70"/>
      <c r="H62" s="70"/>
      <c r="I62" s="70"/>
      <c r="J62" s="70"/>
      <c r="K62" s="70"/>
      <c r="L62" s="70"/>
    </row>
    <row r="63" spans="2:14" ht="32.25" customHeight="1" x14ac:dyDescent="0.35">
      <c r="B63" s="123" t="s">
        <v>43</v>
      </c>
      <c r="C63" s="123"/>
      <c r="D63" s="123"/>
      <c r="E63" s="123"/>
      <c r="F63" s="88">
        <v>62.90200000000015</v>
      </c>
      <c r="G63" s="29">
        <v>53.824000000000069</v>
      </c>
      <c r="H63" s="88">
        <v>163.40999999999985</v>
      </c>
      <c r="I63" s="29"/>
      <c r="J63" s="29"/>
      <c r="K63" s="29"/>
      <c r="L63" s="29"/>
    </row>
    <row r="64" spans="2:14" ht="15" x14ac:dyDescent="0.35">
      <c r="B64" s="124" t="s">
        <v>44</v>
      </c>
      <c r="C64" s="124"/>
      <c r="D64" s="125"/>
      <c r="E64" s="125"/>
      <c r="F64" s="89">
        <v>134.751</v>
      </c>
      <c r="G64" s="33">
        <v>64.274000000000001</v>
      </c>
      <c r="H64" s="89">
        <v>-73.227000000000004</v>
      </c>
      <c r="I64" s="33">
        <v>0</v>
      </c>
      <c r="J64" s="33">
        <v>0</v>
      </c>
      <c r="K64" s="33">
        <v>0</v>
      </c>
      <c r="L64" s="33">
        <v>0</v>
      </c>
    </row>
    <row r="65" spans="2:12" ht="15" x14ac:dyDescent="0.35">
      <c r="B65" s="184" t="s">
        <v>45</v>
      </c>
      <c r="C65" s="126"/>
      <c r="D65" s="127"/>
      <c r="E65" s="127"/>
      <c r="F65" s="87">
        <f>SUM(F63:F64)</f>
        <v>197.65300000000016</v>
      </c>
      <c r="G65" s="25">
        <f>SUM(G63:G64)</f>
        <v>118.09800000000007</v>
      </c>
      <c r="H65" s="87">
        <f>SUM(H63:H64)</f>
        <v>90.182999999999851</v>
      </c>
      <c r="I65" s="26" t="s">
        <v>8</v>
      </c>
      <c r="J65" s="26" t="s">
        <v>8</v>
      </c>
      <c r="K65" s="26" t="s">
        <v>8</v>
      </c>
      <c r="L65" s="26">
        <f>SUM(L63:L64)</f>
        <v>0</v>
      </c>
    </row>
    <row r="66" spans="2:12" ht="15" x14ac:dyDescent="0.35">
      <c r="B66" s="123" t="s">
        <v>46</v>
      </c>
      <c r="C66" s="123"/>
      <c r="D66" s="69"/>
      <c r="E66" s="69"/>
      <c r="F66" s="88">
        <v>-15.042999999999999</v>
      </c>
      <c r="G66" s="29">
        <v>-3.2850000000000001</v>
      </c>
      <c r="H66" s="88">
        <v>-4.4189999999999996</v>
      </c>
      <c r="I66" s="29">
        <v>0</v>
      </c>
      <c r="J66" s="29">
        <v>0</v>
      </c>
      <c r="K66" s="29">
        <v>0</v>
      </c>
      <c r="L66" s="29">
        <v>0</v>
      </c>
    </row>
    <row r="67" spans="2:12" ht="15" x14ac:dyDescent="0.35">
      <c r="B67" s="124" t="s">
        <v>75</v>
      </c>
      <c r="C67" s="124"/>
      <c r="D67" s="73"/>
      <c r="E67" s="73"/>
      <c r="F67" s="89">
        <v>0.81</v>
      </c>
      <c r="G67" s="33">
        <v>0.51500000000000001</v>
      </c>
      <c r="H67" s="89">
        <v>1.0249999999999999</v>
      </c>
      <c r="I67" s="33">
        <v>0</v>
      </c>
      <c r="J67" s="33">
        <v>0</v>
      </c>
      <c r="K67" s="33">
        <v>0</v>
      </c>
      <c r="L67" s="33">
        <v>0</v>
      </c>
    </row>
    <row r="68" spans="2:12" ht="15" x14ac:dyDescent="0.35">
      <c r="B68" s="128" t="s">
        <v>47</v>
      </c>
      <c r="C68" s="128"/>
      <c r="D68" s="129"/>
      <c r="E68" s="129"/>
      <c r="F68" s="87">
        <f>SUM(F65:F67)</f>
        <v>183.42000000000016</v>
      </c>
      <c r="G68" s="25">
        <f>SUM(G65:G67)</f>
        <v>115.32800000000007</v>
      </c>
      <c r="H68" s="87">
        <f>SUM(H65:H67)</f>
        <v>86.788999999999859</v>
      </c>
      <c r="I68" s="26" t="s">
        <v>8</v>
      </c>
      <c r="J68" s="26" t="s">
        <v>8</v>
      </c>
      <c r="K68" s="26" t="s">
        <v>8</v>
      </c>
      <c r="L68" s="26" t="s">
        <v>8</v>
      </c>
    </row>
    <row r="69" spans="2:12" ht="15" x14ac:dyDescent="0.35">
      <c r="B69" s="124" t="s">
        <v>48</v>
      </c>
      <c r="C69" s="124"/>
      <c r="D69" s="130"/>
      <c r="E69" s="130"/>
      <c r="F69" s="89">
        <v>0</v>
      </c>
      <c r="G69" s="33">
        <v>-0.81400000000000006</v>
      </c>
      <c r="H69" s="89">
        <v>-0.81400000000000006</v>
      </c>
      <c r="I69" s="33">
        <v>0</v>
      </c>
      <c r="J69" s="33">
        <v>0</v>
      </c>
      <c r="K69" s="33">
        <v>0</v>
      </c>
      <c r="L69" s="33">
        <v>0</v>
      </c>
    </row>
    <row r="70" spans="2:12" ht="16.5" customHeight="1" x14ac:dyDescent="0.35">
      <c r="B70" s="184" t="s">
        <v>49</v>
      </c>
      <c r="C70" s="126"/>
      <c r="D70" s="85"/>
      <c r="E70" s="85"/>
      <c r="F70" s="87">
        <f>SUM(F68:F69)</f>
        <v>183.42000000000016</v>
      </c>
      <c r="G70" s="25">
        <f>SUM(G68:G69)</f>
        <v>114.51400000000007</v>
      </c>
      <c r="H70" s="87">
        <f>SUM(H68:H69)</f>
        <v>85.974999999999852</v>
      </c>
      <c r="I70" s="26" t="s">
        <v>8</v>
      </c>
      <c r="J70" s="26" t="s">
        <v>8</v>
      </c>
      <c r="K70" s="26" t="s">
        <v>8</v>
      </c>
      <c r="L70" s="26" t="s">
        <v>8</v>
      </c>
    </row>
    <row r="71" spans="2:12" ht="15" x14ac:dyDescent="0.35">
      <c r="B71" s="123" t="s">
        <v>50</v>
      </c>
      <c r="C71" s="123"/>
      <c r="D71" s="69"/>
      <c r="E71" s="69"/>
      <c r="F71" s="88">
        <v>-154.74700000000001</v>
      </c>
      <c r="G71" s="29">
        <v>0</v>
      </c>
      <c r="H71" s="88">
        <v>-61.558</v>
      </c>
      <c r="I71" s="29">
        <v>0</v>
      </c>
      <c r="J71" s="29">
        <v>0</v>
      </c>
      <c r="K71" s="29">
        <v>0</v>
      </c>
      <c r="L71" s="29">
        <v>0</v>
      </c>
    </row>
    <row r="72" spans="2:12" ht="15" x14ac:dyDescent="0.35">
      <c r="B72" s="123" t="s">
        <v>51</v>
      </c>
      <c r="C72" s="123"/>
      <c r="D72" s="69"/>
      <c r="E72" s="69"/>
      <c r="F72" s="88">
        <v>0</v>
      </c>
      <c r="G72" s="29">
        <v>0</v>
      </c>
      <c r="H72" s="88">
        <v>0</v>
      </c>
      <c r="I72" s="29">
        <v>0</v>
      </c>
      <c r="J72" s="29">
        <v>0</v>
      </c>
      <c r="K72" s="29">
        <v>0</v>
      </c>
      <c r="L72" s="29">
        <v>0</v>
      </c>
    </row>
    <row r="73" spans="2:12" ht="15" x14ac:dyDescent="0.35">
      <c r="B73" s="123" t="s">
        <v>52</v>
      </c>
      <c r="C73" s="123"/>
      <c r="D73" s="69"/>
      <c r="E73" s="69"/>
      <c r="F73" s="88">
        <v>-6.0999999999999999E-2</v>
      </c>
      <c r="G73" s="29">
        <v>0</v>
      </c>
      <c r="H73" s="88">
        <v>0</v>
      </c>
      <c r="I73" s="29">
        <v>0</v>
      </c>
      <c r="J73" s="29">
        <v>0</v>
      </c>
      <c r="K73" s="29">
        <v>0</v>
      </c>
      <c r="L73" s="29">
        <v>0</v>
      </c>
    </row>
    <row r="74" spans="2:12" ht="15" x14ac:dyDescent="0.35">
      <c r="B74" s="124" t="s">
        <v>53</v>
      </c>
      <c r="C74" s="124"/>
      <c r="D74" s="73"/>
      <c r="E74" s="73"/>
      <c r="F74" s="89">
        <v>0</v>
      </c>
      <c r="G74" s="33">
        <v>0</v>
      </c>
      <c r="H74" s="89">
        <v>-0.129</v>
      </c>
      <c r="I74" s="33">
        <v>0</v>
      </c>
      <c r="J74" s="33">
        <v>0</v>
      </c>
      <c r="K74" s="33">
        <v>0</v>
      </c>
      <c r="L74" s="33">
        <v>0</v>
      </c>
    </row>
    <row r="75" spans="2:12" ht="15" x14ac:dyDescent="0.35">
      <c r="B75" s="179" t="s">
        <v>54</v>
      </c>
      <c r="C75" s="131" t="s">
        <v>150</v>
      </c>
      <c r="D75" s="132"/>
      <c r="E75" s="132"/>
      <c r="F75" s="95">
        <f>SUM(F71:F74)</f>
        <v>-154.80800000000002</v>
      </c>
      <c r="G75" s="44">
        <f>SUM(G71:G74)</f>
        <v>0</v>
      </c>
      <c r="H75" s="95">
        <f>SUM(H71:H74)</f>
        <v>-61.686999999999998</v>
      </c>
      <c r="I75" s="169" t="s">
        <v>8</v>
      </c>
      <c r="J75" s="169" t="s">
        <v>8</v>
      </c>
      <c r="K75" s="169" t="s">
        <v>8</v>
      </c>
      <c r="L75" s="45" t="s">
        <v>8</v>
      </c>
    </row>
    <row r="76" spans="2:12" ht="15" x14ac:dyDescent="0.35">
      <c r="B76" s="126" t="s">
        <v>55</v>
      </c>
      <c r="C76" s="126"/>
      <c r="D76" s="85"/>
      <c r="E76" s="85"/>
      <c r="F76" s="87">
        <f>SUM(F75+F70)</f>
        <v>28.612000000000137</v>
      </c>
      <c r="G76" s="25">
        <f>SUM(G75+G70)</f>
        <v>114.51400000000007</v>
      </c>
      <c r="H76" s="87">
        <f>SUM(H75+H70)</f>
        <v>24.287999999999855</v>
      </c>
      <c r="I76" s="26" t="s">
        <v>8</v>
      </c>
      <c r="J76" s="26" t="s">
        <v>8</v>
      </c>
      <c r="K76" s="26" t="s">
        <v>8</v>
      </c>
      <c r="L76" s="26" t="s">
        <v>8</v>
      </c>
    </row>
    <row r="77" spans="2:12" ht="15" x14ac:dyDescent="0.35">
      <c r="B77" s="124" t="s">
        <v>123</v>
      </c>
      <c r="C77" s="124"/>
      <c r="D77" s="73"/>
      <c r="E77" s="73"/>
      <c r="F77" s="89">
        <v>0</v>
      </c>
      <c r="G77" s="33">
        <v>0</v>
      </c>
      <c r="H77" s="89">
        <v>0</v>
      </c>
      <c r="I77" s="33">
        <v>0</v>
      </c>
      <c r="J77" s="33">
        <v>0</v>
      </c>
      <c r="K77" s="33">
        <v>0</v>
      </c>
      <c r="L77" s="33"/>
    </row>
    <row r="78" spans="2:12" ht="15" x14ac:dyDescent="0.35">
      <c r="B78" s="184" t="s">
        <v>124</v>
      </c>
      <c r="C78" s="129"/>
      <c r="D78" s="85"/>
      <c r="E78" s="85"/>
      <c r="F78" s="87">
        <f>SUM(F76:F77)</f>
        <v>28.612000000000137</v>
      </c>
      <c r="G78" s="25">
        <f>SUM(G76:G77)</f>
        <v>114.51400000000007</v>
      </c>
      <c r="H78" s="87">
        <f>SUM(H76:H77)</f>
        <v>24.287999999999855</v>
      </c>
      <c r="I78" s="26" t="s">
        <v>8</v>
      </c>
      <c r="J78" s="26" t="s">
        <v>8</v>
      </c>
      <c r="K78" s="26" t="s">
        <v>8</v>
      </c>
      <c r="L78" s="26" t="s">
        <v>8</v>
      </c>
    </row>
    <row r="79" spans="2:12" ht="15" x14ac:dyDescent="0.35">
      <c r="B79" s="113"/>
      <c r="C79" s="85"/>
      <c r="D79" s="85"/>
      <c r="E79" s="85"/>
      <c r="F79" s="86"/>
      <c r="G79" s="86"/>
      <c r="H79" s="86"/>
      <c r="I79" s="86"/>
      <c r="J79" s="86"/>
      <c r="K79" s="86"/>
      <c r="L79" s="86"/>
    </row>
    <row r="80" spans="2:12" ht="12.75" customHeight="1" x14ac:dyDescent="0.35">
      <c r="B80" s="83"/>
      <c r="C80" s="74"/>
      <c r="D80" s="76"/>
      <c r="E80" s="76"/>
      <c r="F80" s="77">
        <v>2015</v>
      </c>
      <c r="G80" s="77">
        <v>2014</v>
      </c>
      <c r="H80" s="77">
        <v>2014</v>
      </c>
      <c r="I80" s="77">
        <v>2013</v>
      </c>
      <c r="J80" s="77">
        <v>2012</v>
      </c>
      <c r="K80" s="77">
        <v>2012</v>
      </c>
      <c r="L80" s="77">
        <v>2011</v>
      </c>
    </row>
    <row r="81" spans="2:12" ht="12.75" customHeight="1" x14ac:dyDescent="0.35">
      <c r="B81" s="78"/>
      <c r="C81" s="78"/>
      <c r="D81" s="76"/>
      <c r="E81" s="76"/>
      <c r="F81" s="80" t="s">
        <v>153</v>
      </c>
      <c r="G81" s="80" t="s">
        <v>153</v>
      </c>
      <c r="H81" s="77"/>
      <c r="I81" s="77"/>
      <c r="J81" s="77"/>
      <c r="K81" s="77"/>
      <c r="L81" s="77"/>
    </row>
    <row r="82" spans="2:12" ht="12.75" customHeight="1" x14ac:dyDescent="0.35">
      <c r="B82" s="75" t="s">
        <v>56</v>
      </c>
      <c r="C82" s="81"/>
      <c r="D82" s="75"/>
      <c r="E82" s="75"/>
      <c r="F82" s="79"/>
      <c r="G82" s="79"/>
      <c r="H82" s="79"/>
      <c r="I82" s="79"/>
      <c r="J82" s="79"/>
      <c r="K82" s="79"/>
      <c r="L82" s="79"/>
    </row>
    <row r="83" spans="2:12" ht="1.5" customHeight="1" x14ac:dyDescent="0.35">
      <c r="B83" s="113" t="s">
        <v>59</v>
      </c>
      <c r="C83" s="72"/>
      <c r="D83" s="72"/>
      <c r="E83" s="72"/>
      <c r="F83" s="72"/>
      <c r="G83" s="72"/>
      <c r="H83" s="72"/>
      <c r="I83" s="72"/>
      <c r="J83" s="72"/>
      <c r="K83" s="72"/>
      <c r="L83" s="72"/>
    </row>
    <row r="84" spans="2:12" ht="15" x14ac:dyDescent="0.35">
      <c r="B84" s="146" t="s">
        <v>57</v>
      </c>
      <c r="C84" s="123"/>
      <c r="D84" s="114"/>
      <c r="E84" s="114"/>
      <c r="F84" s="91">
        <v>4.025430107347046</v>
      </c>
      <c r="G84" s="65">
        <v>4.3530706505255754</v>
      </c>
      <c r="H84" s="91">
        <v>3.2750193624833819</v>
      </c>
      <c r="I84" s="65">
        <v>2.840969842150193</v>
      </c>
      <c r="J84" s="65">
        <v>3.3721939097255573</v>
      </c>
      <c r="K84" s="65">
        <v>3.3721939097255476</v>
      </c>
      <c r="L84" s="65">
        <v>2.5236459302329406</v>
      </c>
    </row>
    <row r="85" spans="2:12" ht="15" x14ac:dyDescent="0.35">
      <c r="B85" s="113" t="s">
        <v>121</v>
      </c>
      <c r="C85" s="123"/>
      <c r="D85" s="114"/>
      <c r="E85" s="114"/>
      <c r="F85" s="91">
        <v>4.0254301073470469</v>
      </c>
      <c r="G85" s="65">
        <v>3.486685326562633</v>
      </c>
      <c r="H85" s="91">
        <v>3.0706357275938818</v>
      </c>
      <c r="I85" s="65">
        <v>3.1846482918522714</v>
      </c>
      <c r="J85" s="65">
        <v>3.3721939097255555</v>
      </c>
      <c r="K85" s="65">
        <v>3.3721939097255467</v>
      </c>
      <c r="L85" s="65">
        <v>2.5236459302329419</v>
      </c>
    </row>
    <row r="86" spans="2:12" ht="15" x14ac:dyDescent="0.35">
      <c r="B86" s="113" t="s">
        <v>58</v>
      </c>
      <c r="C86" s="123"/>
      <c r="D86" s="114"/>
      <c r="E86" s="114"/>
      <c r="F86" s="91">
        <v>3.797790169835122</v>
      </c>
      <c r="G86" s="65">
        <v>3.9420618896177873</v>
      </c>
      <c r="H86" s="91">
        <v>2.8705287441355685</v>
      </c>
      <c r="I86" s="65">
        <v>2.5926522864229375</v>
      </c>
      <c r="J86" s="65">
        <v>2.7919879253400013</v>
      </c>
      <c r="K86" s="65">
        <v>3.2759722304995798</v>
      </c>
      <c r="L86" s="65">
        <v>2.4585229247868154</v>
      </c>
    </row>
    <row r="87" spans="2:12" ht="15" x14ac:dyDescent="0.35">
      <c r="B87" s="113" t="s">
        <v>59</v>
      </c>
      <c r="C87" s="123"/>
      <c r="D87" s="121"/>
      <c r="E87" s="121"/>
      <c r="F87" s="97" t="s">
        <v>8</v>
      </c>
      <c r="G87" s="57" t="s">
        <v>8</v>
      </c>
      <c r="H87" s="91">
        <v>20.243966939373479</v>
      </c>
      <c r="I87" s="65" t="s">
        <v>8</v>
      </c>
      <c r="J87" s="65" t="s">
        <v>8</v>
      </c>
      <c r="K87" s="181">
        <v>15.959561833231417</v>
      </c>
      <c r="L87" s="65">
        <v>13.3</v>
      </c>
    </row>
    <row r="88" spans="2:12" ht="15" x14ac:dyDescent="0.35">
      <c r="B88" s="113" t="s">
        <v>60</v>
      </c>
      <c r="C88" s="123"/>
      <c r="D88" s="121"/>
      <c r="E88" s="121"/>
      <c r="F88" s="97" t="s">
        <v>8</v>
      </c>
      <c r="G88" s="57" t="s">
        <v>8</v>
      </c>
      <c r="H88" s="91">
        <v>21.163830482132614</v>
      </c>
      <c r="I88" s="65" t="s">
        <v>8</v>
      </c>
      <c r="J88" s="65" t="s">
        <v>8</v>
      </c>
      <c r="K88" s="181">
        <v>23.943384527223081</v>
      </c>
      <c r="L88" s="65">
        <v>20.6</v>
      </c>
    </row>
    <row r="89" spans="2:12" ht="15" x14ac:dyDescent="0.35">
      <c r="B89" s="113" t="s">
        <v>61</v>
      </c>
      <c r="C89" s="123"/>
      <c r="D89" s="114"/>
      <c r="E89" s="114"/>
      <c r="F89" s="88">
        <v>23.35953196967635</v>
      </c>
      <c r="G89" s="29">
        <v>21.55759366205265</v>
      </c>
      <c r="H89" s="88">
        <v>25.100542345395187</v>
      </c>
      <c r="I89" s="29">
        <v>22.010838174401684</v>
      </c>
      <c r="J89" s="29" t="s">
        <v>8</v>
      </c>
      <c r="K89" s="29">
        <v>30.924638145899447</v>
      </c>
      <c r="L89" s="29">
        <v>33.369904038361952</v>
      </c>
    </row>
    <row r="90" spans="2:12" ht="15" x14ac:dyDescent="0.35">
      <c r="B90" s="113" t="s">
        <v>62</v>
      </c>
      <c r="C90" s="123"/>
      <c r="D90" s="114"/>
      <c r="E90" s="114"/>
      <c r="F90" s="88">
        <v>-586.18700000000001</v>
      </c>
      <c r="G90" s="29">
        <v>-503.44</v>
      </c>
      <c r="H90" s="88">
        <v>-463.50799999999998</v>
      </c>
      <c r="I90" s="29">
        <v>-397.04699999999991</v>
      </c>
      <c r="J90" s="29" t="s">
        <v>8</v>
      </c>
      <c r="K90" s="29">
        <v>-446.79200000000003</v>
      </c>
      <c r="L90" s="29">
        <v>-274.84299999999996</v>
      </c>
    </row>
    <row r="91" spans="2:12" ht="15" x14ac:dyDescent="0.35">
      <c r="B91" s="113" t="s">
        <v>63</v>
      </c>
      <c r="C91" s="123"/>
      <c r="D91" s="69"/>
      <c r="E91" s="69"/>
      <c r="F91" s="91">
        <v>0.28500883006956484</v>
      </c>
      <c r="G91" s="65">
        <v>0.66218306674772731</v>
      </c>
      <c r="H91" s="91">
        <v>0.48219581461171812</v>
      </c>
      <c r="I91" s="65">
        <v>0.7058022229219878</v>
      </c>
      <c r="J91" s="65" t="s">
        <v>8</v>
      </c>
      <c r="K91" s="65">
        <v>3.5106917459858666E-2</v>
      </c>
      <c r="L91" s="65">
        <v>7.3901673259176737E-2</v>
      </c>
    </row>
    <row r="92" spans="2:12" ht="15" x14ac:dyDescent="0.35">
      <c r="B92" s="115" t="s">
        <v>64</v>
      </c>
      <c r="C92" s="124"/>
      <c r="D92" s="73"/>
      <c r="E92" s="73"/>
      <c r="F92" s="98" t="s">
        <v>8</v>
      </c>
      <c r="G92" s="59" t="s">
        <v>8</v>
      </c>
      <c r="H92" s="88">
        <v>528</v>
      </c>
      <c r="I92" s="29">
        <v>468</v>
      </c>
      <c r="J92" s="29">
        <v>397</v>
      </c>
      <c r="K92" s="29">
        <v>397</v>
      </c>
      <c r="L92" s="29">
        <v>397</v>
      </c>
    </row>
    <row r="93" spans="2:12" ht="15" x14ac:dyDescent="0.35">
      <c r="B93" s="117" t="s">
        <v>156</v>
      </c>
      <c r="C93" s="71"/>
      <c r="D93" s="71"/>
      <c r="E93" s="71"/>
      <c r="F93" s="71"/>
      <c r="G93" s="71"/>
      <c r="H93" s="71"/>
      <c r="I93" s="71"/>
      <c r="J93" s="71"/>
      <c r="K93" s="71"/>
      <c r="L93" s="71"/>
    </row>
    <row r="94" spans="2:12" ht="15" x14ac:dyDescent="0.35">
      <c r="B94" s="117" t="s">
        <v>143</v>
      </c>
      <c r="C94" s="133"/>
      <c r="D94" s="133"/>
      <c r="E94" s="133"/>
      <c r="F94" s="133"/>
      <c r="G94" s="133"/>
      <c r="H94" s="133"/>
      <c r="I94" s="133"/>
      <c r="J94" s="133"/>
      <c r="K94" s="133"/>
      <c r="L94" s="133"/>
    </row>
    <row r="95" spans="2:12" ht="15" x14ac:dyDescent="0.35">
      <c r="B95" s="117">
        <v>0</v>
      </c>
      <c r="C95" s="133"/>
      <c r="D95" s="133"/>
      <c r="E95" s="133"/>
      <c r="F95" s="133"/>
      <c r="G95" s="133"/>
      <c r="H95" s="133"/>
      <c r="I95" s="133"/>
      <c r="J95" s="133"/>
      <c r="K95" s="133"/>
      <c r="L95" s="133"/>
    </row>
    <row r="96" spans="2:12" ht="15" x14ac:dyDescent="0.35">
      <c r="C96" s="134"/>
      <c r="D96" s="134"/>
      <c r="E96" s="134"/>
      <c r="F96" s="134"/>
      <c r="G96" s="134"/>
      <c r="H96" s="134"/>
      <c r="I96" s="134"/>
      <c r="J96" s="134"/>
      <c r="K96" s="134"/>
      <c r="L96" s="134"/>
    </row>
    <row r="98" spans="2:12" x14ac:dyDescent="0.3">
      <c r="B98" s="135"/>
      <c r="C98" s="135"/>
      <c r="D98" s="135"/>
      <c r="E98" s="135"/>
      <c r="F98" s="135"/>
      <c r="G98" s="135"/>
      <c r="H98" s="135"/>
      <c r="I98" s="135"/>
      <c r="J98" s="135"/>
      <c r="K98" s="135"/>
      <c r="L98" s="135"/>
    </row>
    <row r="99" spans="2:12" x14ac:dyDescent="0.3">
      <c r="B99" s="105"/>
      <c r="C99" s="105"/>
      <c r="D99" s="105"/>
      <c r="E99" s="105"/>
      <c r="F99" s="105"/>
      <c r="G99" s="105"/>
      <c r="H99" s="105"/>
      <c r="I99" s="105"/>
      <c r="J99" s="105"/>
      <c r="K99" s="105"/>
      <c r="L99" s="105"/>
    </row>
    <row r="100" spans="2:12" x14ac:dyDescent="0.3">
      <c r="B100" s="105"/>
      <c r="C100" s="105"/>
      <c r="D100" s="105"/>
      <c r="E100" s="105"/>
      <c r="F100" s="105"/>
      <c r="G100" s="105"/>
      <c r="H100" s="105"/>
      <c r="I100" s="105"/>
      <c r="J100" s="105"/>
      <c r="K100" s="105"/>
      <c r="L100" s="105"/>
    </row>
    <row r="101" spans="2:12" x14ac:dyDescent="0.3"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</row>
    <row r="102" spans="2:12" x14ac:dyDescent="0.3"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</row>
    <row r="103" spans="2:12" x14ac:dyDescent="0.3"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</row>
    <row r="104" spans="2:12" x14ac:dyDescent="0.3"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</row>
    <row r="105" spans="2:12" x14ac:dyDescent="0.3"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</row>
    <row r="106" spans="2:12" x14ac:dyDescent="0.3"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</row>
    <row r="107" spans="2:12" x14ac:dyDescent="0.3"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</row>
    <row r="108" spans="2:12" x14ac:dyDescent="0.3"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</row>
    <row r="109" spans="2:12" x14ac:dyDescent="0.3"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</row>
    <row r="110" spans="2:12" x14ac:dyDescent="0.3"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</row>
    <row r="111" spans="2:12" x14ac:dyDescent="0.3"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  <c r="L111" s="105"/>
    </row>
  </sheetData>
  <mergeCells count="1">
    <mergeCell ref="B3:L3"/>
  </mergeCells>
  <pageMargins left="0.7" right="0.7" top="0.75" bottom="0.75" header="0.3" footer="0.3"/>
  <pageSetup paperSize="9" scale="5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4"/>
  <sheetViews>
    <sheetView showZeros="0" topLeftCell="B3" zoomScaleNormal="100" workbookViewId="0">
      <selection activeCell="B3" sqref="B3:K3"/>
    </sheetView>
  </sheetViews>
  <sheetFormatPr defaultColWidth="9.109375" defaultRowHeight="14.4" outlineLevelRow="1" x14ac:dyDescent="0.3"/>
  <cols>
    <col min="1" max="1" width="3.5546875" style="99" hidden="1" customWidth="1"/>
    <col min="2" max="2" width="26" style="99" customWidth="1"/>
    <col min="3" max="3" width="16" style="99" customWidth="1"/>
    <col min="4" max="4" width="8.33203125" style="99" customWidth="1"/>
    <col min="5" max="5" width="4.88671875" style="99" customWidth="1"/>
    <col min="6" max="11" width="9.6640625" style="99" customWidth="1"/>
    <col min="12" max="16384" width="9.109375" style="99"/>
  </cols>
  <sheetData>
    <row r="1" spans="2:11" ht="16.5" hidden="1" outlineLevel="1" x14ac:dyDescent="0.35">
      <c r="B1" s="106" t="s">
        <v>106</v>
      </c>
      <c r="C1" s="106" t="s">
        <v>111</v>
      </c>
      <c r="D1" s="106"/>
      <c r="E1" s="106"/>
      <c r="F1" s="107" t="e">
        <f>#REF!</f>
        <v>#REF!</v>
      </c>
      <c r="G1" s="107" t="e">
        <f>#REF!</f>
        <v>#REF!</v>
      </c>
      <c r="H1" s="107" t="e">
        <f>#REF!</f>
        <v>#REF!</v>
      </c>
      <c r="I1" s="107" t="e">
        <f>#REF!</f>
        <v>#REF!</v>
      </c>
      <c r="J1" s="107" t="e">
        <f>#REF!</f>
        <v>#REF!</v>
      </c>
      <c r="K1" s="107" t="e">
        <f>#REF!</f>
        <v>#REF!</v>
      </c>
    </row>
    <row r="2" spans="2:11" ht="16.5" hidden="1" collapsed="1" x14ac:dyDescent="0.35">
      <c r="B2" s="108" t="s">
        <v>23</v>
      </c>
      <c r="C2" s="109"/>
      <c r="D2" s="109"/>
      <c r="E2" s="136" t="s">
        <v>113</v>
      </c>
      <c r="F2" s="109"/>
      <c r="G2" s="109"/>
      <c r="H2" s="109"/>
      <c r="I2" s="109"/>
      <c r="J2" s="109"/>
      <c r="K2" s="109"/>
    </row>
    <row r="3" spans="2:11" ht="21.75" customHeight="1" x14ac:dyDescent="0.25">
      <c r="B3" s="191" t="s">
        <v>6</v>
      </c>
      <c r="C3" s="191"/>
      <c r="D3" s="191"/>
      <c r="E3" s="191"/>
      <c r="F3" s="191"/>
      <c r="G3" s="191"/>
      <c r="H3" s="191"/>
      <c r="I3" s="191"/>
      <c r="J3" s="191"/>
      <c r="K3" s="191"/>
    </row>
    <row r="4" spans="2:11" ht="16.5" x14ac:dyDescent="0.35">
      <c r="B4" s="110" t="s">
        <v>15</v>
      </c>
      <c r="C4" s="111"/>
      <c r="D4" s="111"/>
      <c r="E4" s="111"/>
      <c r="F4" s="105"/>
      <c r="G4" s="105"/>
      <c r="H4" s="105"/>
      <c r="I4" s="105"/>
      <c r="J4" s="105"/>
      <c r="K4" s="105"/>
    </row>
    <row r="5" spans="2:11" ht="12.75" customHeight="1" x14ac:dyDescent="0.35">
      <c r="B5" s="74"/>
      <c r="C5" s="74"/>
      <c r="D5" s="75"/>
      <c r="E5" s="76"/>
      <c r="F5" s="77">
        <v>2015</v>
      </c>
      <c r="G5" s="77">
        <v>2014</v>
      </c>
      <c r="H5" s="77">
        <v>2014</v>
      </c>
      <c r="I5" s="77">
        <v>2013</v>
      </c>
      <c r="J5" s="77">
        <v>2012</v>
      </c>
      <c r="K5" s="77">
        <v>2011</v>
      </c>
    </row>
    <row r="6" spans="2:11" ht="12.75" customHeight="1" x14ac:dyDescent="0.35">
      <c r="B6" s="78"/>
      <c r="C6" s="78"/>
      <c r="D6" s="75"/>
      <c r="E6" s="76"/>
      <c r="F6" s="77" t="s">
        <v>153</v>
      </c>
      <c r="G6" s="77" t="s">
        <v>153</v>
      </c>
      <c r="H6" s="77"/>
      <c r="I6" s="77"/>
      <c r="J6" s="77"/>
      <c r="K6" s="77"/>
    </row>
    <row r="7" spans="2:11" ht="12.75" customHeight="1" x14ac:dyDescent="0.35">
      <c r="B7" s="75" t="s">
        <v>9</v>
      </c>
      <c r="C7" s="78"/>
      <c r="D7" s="75"/>
      <c r="E7" s="75" t="s">
        <v>112</v>
      </c>
      <c r="F7" s="79"/>
      <c r="G7" s="79"/>
      <c r="H7" s="79"/>
      <c r="I7" s="79"/>
      <c r="J7" s="79"/>
      <c r="K7" s="79"/>
    </row>
    <row r="8" spans="2:11" ht="3.75" customHeight="1" x14ac:dyDescent="0.35">
      <c r="B8" s="72"/>
      <c r="C8" s="72"/>
      <c r="D8" s="72"/>
      <c r="E8" s="72"/>
      <c r="F8" s="72"/>
      <c r="G8" s="72"/>
      <c r="H8" s="72"/>
      <c r="I8" s="72"/>
      <c r="J8" s="72"/>
      <c r="K8" s="72"/>
    </row>
    <row r="9" spans="2:11" ht="15" x14ac:dyDescent="0.35">
      <c r="B9" s="113" t="s">
        <v>10</v>
      </c>
      <c r="C9" s="114"/>
      <c r="D9" s="114"/>
      <c r="E9" s="114"/>
      <c r="F9" s="87">
        <v>337.32799999999997</v>
      </c>
      <c r="G9" s="25">
        <v>363.72899999999998</v>
      </c>
      <c r="H9" s="87">
        <v>1509.173</v>
      </c>
      <c r="I9" s="25">
        <v>1595.847</v>
      </c>
      <c r="J9" s="25">
        <v>1656.875</v>
      </c>
      <c r="K9" s="25">
        <v>1643.317</v>
      </c>
    </row>
    <row r="10" spans="2:11" ht="15" x14ac:dyDescent="0.35">
      <c r="B10" s="113" t="s">
        <v>11</v>
      </c>
      <c r="C10" s="69"/>
      <c r="D10" s="69"/>
      <c r="E10" s="69"/>
      <c r="F10" s="88">
        <v>-338.541</v>
      </c>
      <c r="G10" s="29">
        <v>-337.36199999999997</v>
      </c>
      <c r="H10" s="88">
        <v>-1395.8420000000001</v>
      </c>
      <c r="I10" s="29">
        <v>-1421.7419999999997</v>
      </c>
      <c r="J10" s="29">
        <v>-1513.482</v>
      </c>
      <c r="K10" s="29">
        <v>-1515.2819999999999</v>
      </c>
    </row>
    <row r="11" spans="2:11" ht="15" x14ac:dyDescent="0.35">
      <c r="B11" s="113" t="s">
        <v>12</v>
      </c>
      <c r="C11" s="69"/>
      <c r="D11" s="69"/>
      <c r="E11" s="69"/>
      <c r="F11" s="88">
        <v>-2.7999999999999969E-2</v>
      </c>
      <c r="G11" s="29">
        <v>-2.6189999999999998</v>
      </c>
      <c r="H11" s="88">
        <v>-13.95</v>
      </c>
      <c r="I11" s="29">
        <v>-8.36</v>
      </c>
      <c r="J11" s="29">
        <v>-1.4670000000000014</v>
      </c>
      <c r="K11" s="29">
        <v>-27.854000000000003</v>
      </c>
    </row>
    <row r="12" spans="2:11" ht="15" x14ac:dyDescent="0.35">
      <c r="B12" s="113" t="s">
        <v>13</v>
      </c>
      <c r="C12" s="69"/>
      <c r="D12" s="69"/>
      <c r="E12" s="69"/>
      <c r="F12" s="88">
        <v>0</v>
      </c>
      <c r="G12" s="29">
        <v>0</v>
      </c>
      <c r="H12" s="88">
        <v>0</v>
      </c>
      <c r="I12" s="29">
        <v>0</v>
      </c>
      <c r="J12" s="29">
        <v>0</v>
      </c>
      <c r="K12" s="29">
        <v>0</v>
      </c>
    </row>
    <row r="13" spans="2:11" ht="15" x14ac:dyDescent="0.35">
      <c r="B13" s="115" t="s">
        <v>14</v>
      </c>
      <c r="C13" s="73"/>
      <c r="D13" s="73"/>
      <c r="E13" s="73"/>
      <c r="F13" s="89">
        <v>0</v>
      </c>
      <c r="G13" s="33">
        <v>0</v>
      </c>
      <c r="H13" s="89">
        <v>0</v>
      </c>
      <c r="I13" s="33">
        <v>0</v>
      </c>
      <c r="J13" s="33">
        <v>0.32400000000000001</v>
      </c>
      <c r="K13" s="33">
        <v>0</v>
      </c>
    </row>
    <row r="14" spans="2:11" ht="15.75" x14ac:dyDescent="0.25">
      <c r="B14" s="116" t="s">
        <v>0</v>
      </c>
      <c r="C14" s="116"/>
      <c r="D14" s="116"/>
      <c r="E14" s="116"/>
      <c r="F14" s="87">
        <f t="shared" ref="F14:K14" si="0">SUM(F9:F13)</f>
        <v>-1.2410000000000223</v>
      </c>
      <c r="G14" s="25">
        <f t="shared" si="0"/>
        <v>23.748000000000019</v>
      </c>
      <c r="H14" s="87">
        <f t="shared" si="0"/>
        <v>99.380999999999901</v>
      </c>
      <c r="I14" s="26">
        <f t="shared" si="0"/>
        <v>165.74500000000023</v>
      </c>
      <c r="J14" s="26">
        <f t="shared" si="0"/>
        <v>142.25000000000003</v>
      </c>
      <c r="K14" s="26">
        <f t="shared" si="0"/>
        <v>100.18100000000008</v>
      </c>
    </row>
    <row r="15" spans="2:11" ht="16.5" x14ac:dyDescent="0.35">
      <c r="B15" s="115" t="s">
        <v>73</v>
      </c>
      <c r="C15" s="73"/>
      <c r="D15" s="73"/>
      <c r="E15" s="73"/>
      <c r="F15" s="89">
        <v>-9.9580000000000002</v>
      </c>
      <c r="G15" s="33">
        <v>-10.521000000000001</v>
      </c>
      <c r="H15" s="89">
        <v>-39.746000000000002</v>
      </c>
      <c r="I15" s="33">
        <v>-38.055999999999997</v>
      </c>
      <c r="J15" s="33">
        <v>-38.21</v>
      </c>
      <c r="K15" s="33">
        <v>-35.875999999999998</v>
      </c>
    </row>
    <row r="16" spans="2:11" ht="15.75" x14ac:dyDescent="0.25">
      <c r="B16" s="116" t="s">
        <v>1</v>
      </c>
      <c r="C16" s="116"/>
      <c r="D16" s="116"/>
      <c r="E16" s="116"/>
      <c r="F16" s="87">
        <f t="shared" ref="F16:K16" si="1">SUM(F14:F15)</f>
        <v>-11.199000000000023</v>
      </c>
      <c r="G16" s="25">
        <f t="shared" si="1"/>
        <v>13.227000000000018</v>
      </c>
      <c r="H16" s="87">
        <f t="shared" si="1"/>
        <v>59.634999999999899</v>
      </c>
      <c r="I16" s="26">
        <f t="shared" si="1"/>
        <v>127.68900000000023</v>
      </c>
      <c r="J16" s="26">
        <f t="shared" si="1"/>
        <v>104.04000000000002</v>
      </c>
      <c r="K16" s="26">
        <f t="shared" si="1"/>
        <v>64.305000000000092</v>
      </c>
    </row>
    <row r="17" spans="2:11" ht="15" x14ac:dyDescent="0.35">
      <c r="B17" s="113" t="s">
        <v>16</v>
      </c>
      <c r="C17" s="117"/>
      <c r="D17" s="117"/>
      <c r="E17" s="117"/>
      <c r="F17" s="88">
        <v>-7.0999999999999994E-2</v>
      </c>
      <c r="G17" s="29">
        <v>-7.8E-2</v>
      </c>
      <c r="H17" s="88">
        <v>-0.377</v>
      </c>
      <c r="I17" s="29">
        <v>-1.3009999999999999</v>
      </c>
      <c r="J17" s="29">
        <v>-1.345</v>
      </c>
      <c r="K17" s="29">
        <v>-1.671</v>
      </c>
    </row>
    <row r="18" spans="2:11" ht="16.5" x14ac:dyDescent="0.35">
      <c r="B18" s="115" t="s">
        <v>17</v>
      </c>
      <c r="C18" s="73"/>
      <c r="D18" s="73"/>
      <c r="E18" s="73"/>
      <c r="F18" s="89">
        <v>0</v>
      </c>
      <c r="G18" s="33">
        <v>0</v>
      </c>
      <c r="H18" s="89">
        <v>0</v>
      </c>
      <c r="I18" s="33">
        <v>0</v>
      </c>
      <c r="J18" s="33">
        <v>0</v>
      </c>
      <c r="K18" s="33">
        <v>0</v>
      </c>
    </row>
    <row r="19" spans="2:11" x14ac:dyDescent="0.3">
      <c r="B19" s="116" t="s">
        <v>2</v>
      </c>
      <c r="C19" s="116"/>
      <c r="D19" s="116"/>
      <c r="E19" s="116"/>
      <c r="F19" s="87">
        <f t="shared" ref="F19:K19" si="2">SUM(F16:F18)</f>
        <v>-11.270000000000023</v>
      </c>
      <c r="G19" s="25">
        <f t="shared" si="2"/>
        <v>13.149000000000019</v>
      </c>
      <c r="H19" s="87">
        <f t="shared" si="2"/>
        <v>59.257999999999896</v>
      </c>
      <c r="I19" s="26">
        <f t="shared" si="2"/>
        <v>126.38800000000023</v>
      </c>
      <c r="J19" s="26">
        <f t="shared" si="2"/>
        <v>102.69500000000002</v>
      </c>
      <c r="K19" s="26">
        <f t="shared" si="2"/>
        <v>62.634000000000093</v>
      </c>
    </row>
    <row r="20" spans="2:11" ht="15" x14ac:dyDescent="0.35">
      <c r="B20" s="113" t="s">
        <v>18</v>
      </c>
      <c r="C20" s="69"/>
      <c r="D20" s="69"/>
      <c r="E20" s="69"/>
      <c r="F20" s="88">
        <v>1.304</v>
      </c>
      <c r="G20" s="29">
        <v>0.42100000000000004</v>
      </c>
      <c r="H20" s="88">
        <v>0.67</v>
      </c>
      <c r="I20" s="29">
        <v>4.532</v>
      </c>
      <c r="J20" s="29">
        <v>1.9500000000000002</v>
      </c>
      <c r="K20" s="29">
        <v>2.5989999999999998</v>
      </c>
    </row>
    <row r="21" spans="2:11" ht="15" x14ac:dyDescent="0.35">
      <c r="B21" s="115" t="s">
        <v>19</v>
      </c>
      <c r="C21" s="73"/>
      <c r="D21" s="73"/>
      <c r="E21" s="73"/>
      <c r="F21" s="89">
        <v>-12.314</v>
      </c>
      <c r="G21" s="33">
        <v>-9.7739999999999991</v>
      </c>
      <c r="H21" s="89">
        <v>-56.858000000000004</v>
      </c>
      <c r="I21" s="33">
        <v>-24.934000000000001</v>
      </c>
      <c r="J21" s="33">
        <v>-35.076999999999998</v>
      </c>
      <c r="K21" s="33">
        <v>-41.010999999999996</v>
      </c>
    </row>
    <row r="22" spans="2:11" x14ac:dyDescent="0.3">
      <c r="B22" s="116" t="s">
        <v>3</v>
      </c>
      <c r="C22" s="116"/>
      <c r="D22" s="116"/>
      <c r="E22" s="116"/>
      <c r="F22" s="87">
        <f t="shared" ref="F22:K22" si="3">SUM(F19:F21)</f>
        <v>-22.280000000000022</v>
      </c>
      <c r="G22" s="25">
        <f t="shared" si="3"/>
        <v>3.7960000000000189</v>
      </c>
      <c r="H22" s="87">
        <f t="shared" si="3"/>
        <v>3.0699999999998937</v>
      </c>
      <c r="I22" s="26">
        <f t="shared" si="3"/>
        <v>105.98600000000025</v>
      </c>
      <c r="J22" s="26">
        <f t="shared" si="3"/>
        <v>69.568000000000026</v>
      </c>
      <c r="K22" s="26">
        <f t="shared" si="3"/>
        <v>24.222000000000094</v>
      </c>
    </row>
    <row r="23" spans="2:11" ht="15" x14ac:dyDescent="0.35">
      <c r="B23" s="113" t="s">
        <v>20</v>
      </c>
      <c r="C23" s="69"/>
      <c r="D23" s="69"/>
      <c r="E23" s="69"/>
      <c r="F23" s="88">
        <v>5.1239999999999997</v>
      </c>
      <c r="G23" s="29">
        <v>-0.94899999999999984</v>
      </c>
      <c r="H23" s="88">
        <v>7.229000000000001</v>
      </c>
      <c r="I23" s="29">
        <v>-27.627000000000002</v>
      </c>
      <c r="J23" s="29">
        <v>-27.955000000000002</v>
      </c>
      <c r="K23" s="29">
        <v>-5.8440000000000012</v>
      </c>
    </row>
    <row r="24" spans="2:11" ht="15" x14ac:dyDescent="0.35">
      <c r="B24" s="115" t="s">
        <v>78</v>
      </c>
      <c r="C24" s="118"/>
      <c r="D24" s="118"/>
      <c r="E24" s="118"/>
      <c r="F24" s="89">
        <v>0</v>
      </c>
      <c r="G24" s="33">
        <v>0</v>
      </c>
      <c r="H24" s="89">
        <v>0</v>
      </c>
      <c r="I24" s="33">
        <v>0</v>
      </c>
      <c r="J24" s="33">
        <v>0</v>
      </c>
      <c r="K24" s="33">
        <v>0</v>
      </c>
    </row>
    <row r="25" spans="2:11" ht="15" x14ac:dyDescent="0.35">
      <c r="B25" s="119" t="s">
        <v>21</v>
      </c>
      <c r="C25" s="120"/>
      <c r="D25" s="120"/>
      <c r="E25" s="120"/>
      <c r="F25" s="87">
        <f t="shared" ref="F25:K25" si="4">SUM(F22:F24)</f>
        <v>-17.156000000000024</v>
      </c>
      <c r="G25" s="25">
        <f t="shared" si="4"/>
        <v>2.8470000000000191</v>
      </c>
      <c r="H25" s="87">
        <f t="shared" si="4"/>
        <v>10.298999999999895</v>
      </c>
      <c r="I25" s="26">
        <f t="shared" si="4"/>
        <v>78.359000000000236</v>
      </c>
      <c r="J25" s="26">
        <f t="shared" si="4"/>
        <v>41.613000000000028</v>
      </c>
      <c r="K25" s="26">
        <f t="shared" si="4"/>
        <v>18.378000000000092</v>
      </c>
    </row>
    <row r="26" spans="2:11" ht="15" x14ac:dyDescent="0.35">
      <c r="B26" s="113" t="s">
        <v>22</v>
      </c>
      <c r="C26" s="69"/>
      <c r="D26" s="69"/>
      <c r="E26" s="69"/>
      <c r="F26" s="88">
        <v>-17.15599999999997</v>
      </c>
      <c r="G26" s="29">
        <v>2.8469999999999658</v>
      </c>
      <c r="H26" s="88">
        <v>10.299000000000092</v>
      </c>
      <c r="I26" s="29">
        <v>78.358999999999838</v>
      </c>
      <c r="J26" s="29">
        <v>41.613000000000142</v>
      </c>
      <c r="K26" s="29">
        <v>18.3780000000001</v>
      </c>
    </row>
    <row r="27" spans="2:11" ht="15" x14ac:dyDescent="0.35">
      <c r="B27" s="113" t="s">
        <v>80</v>
      </c>
      <c r="C27" s="69"/>
      <c r="D27" s="69"/>
      <c r="E27" s="69"/>
      <c r="F27" s="88">
        <v>0</v>
      </c>
      <c r="G27" s="29">
        <v>0</v>
      </c>
      <c r="H27" s="88">
        <v>0</v>
      </c>
      <c r="I27" s="29">
        <v>0</v>
      </c>
      <c r="J27" s="29">
        <v>0</v>
      </c>
      <c r="K27" s="29">
        <v>0</v>
      </c>
    </row>
    <row r="28" spans="2:11" ht="15" x14ac:dyDescent="0.35">
      <c r="B28" s="148"/>
      <c r="C28" s="148"/>
      <c r="D28" s="148"/>
      <c r="E28" s="148"/>
      <c r="F28" s="149"/>
      <c r="G28" s="150"/>
      <c r="H28" s="149"/>
      <c r="I28" s="150"/>
      <c r="J28" s="150"/>
      <c r="K28" s="150"/>
    </row>
    <row r="29" spans="2:11" ht="15" x14ac:dyDescent="0.35">
      <c r="B29" s="146" t="s">
        <v>83</v>
      </c>
      <c r="C29" s="69"/>
      <c r="D29" s="69"/>
      <c r="E29" s="69"/>
      <c r="F29" s="88">
        <v>-12.1</v>
      </c>
      <c r="G29" s="29">
        <v>-3.2</v>
      </c>
      <c r="H29" s="88">
        <v>-17.599999999999998</v>
      </c>
      <c r="I29" s="29">
        <v>-11.954000000000001</v>
      </c>
      <c r="J29" s="29">
        <v>-21.3</v>
      </c>
      <c r="K29" s="29">
        <v>-38.774999999999999</v>
      </c>
    </row>
    <row r="30" spans="2:11" ht="15" x14ac:dyDescent="0.35">
      <c r="B30" s="147" t="s">
        <v>84</v>
      </c>
      <c r="C30" s="148"/>
      <c r="D30" s="148"/>
      <c r="E30" s="148"/>
      <c r="F30" s="164">
        <f t="shared" ref="F30:K30" si="5">F16-F29</f>
        <v>0.90099999999997671</v>
      </c>
      <c r="G30" s="165">
        <f t="shared" si="5"/>
        <v>16.427000000000017</v>
      </c>
      <c r="H30" s="164">
        <f t="shared" si="5"/>
        <v>77.2349999999999</v>
      </c>
      <c r="I30" s="165">
        <f t="shared" si="5"/>
        <v>139.64300000000023</v>
      </c>
      <c r="J30" s="165">
        <f t="shared" si="5"/>
        <v>125.34000000000002</v>
      </c>
      <c r="K30" s="165">
        <f t="shared" si="5"/>
        <v>103.0800000000001</v>
      </c>
    </row>
    <row r="31" spans="2:11" ht="15" x14ac:dyDescent="0.35">
      <c r="B31" s="113"/>
      <c r="C31" s="69"/>
      <c r="D31" s="69"/>
      <c r="E31" s="69"/>
      <c r="F31" s="30"/>
      <c r="G31" s="30"/>
      <c r="H31" s="30"/>
      <c r="I31" s="30"/>
      <c r="J31" s="30"/>
      <c r="K31" s="30"/>
    </row>
    <row r="32" spans="2:11" ht="12.75" customHeight="1" x14ac:dyDescent="0.35">
      <c r="B32" s="74"/>
      <c r="C32" s="74"/>
      <c r="D32" s="75"/>
      <c r="E32" s="76"/>
      <c r="F32" s="77">
        <v>2015</v>
      </c>
      <c r="G32" s="77">
        <v>2014</v>
      </c>
      <c r="H32" s="77">
        <v>2014</v>
      </c>
      <c r="I32" s="77">
        <v>2013</v>
      </c>
      <c r="J32" s="77">
        <v>2012</v>
      </c>
      <c r="K32" s="77">
        <v>2011</v>
      </c>
    </row>
    <row r="33" spans="2:11" ht="12.75" customHeight="1" x14ac:dyDescent="0.35">
      <c r="B33" s="78"/>
      <c r="C33" s="78"/>
      <c r="D33" s="75"/>
      <c r="E33" s="76"/>
      <c r="F33" s="80" t="s">
        <v>153</v>
      </c>
      <c r="G33" s="80" t="s">
        <v>153</v>
      </c>
      <c r="H33" s="80"/>
      <c r="I33" s="80"/>
      <c r="J33" s="80"/>
      <c r="K33" s="80"/>
    </row>
    <row r="34" spans="2:11" ht="12.75" customHeight="1" x14ac:dyDescent="0.35">
      <c r="B34" s="75" t="s">
        <v>77</v>
      </c>
      <c r="C34" s="81"/>
      <c r="D34" s="75"/>
      <c r="E34" s="75"/>
      <c r="F34" s="82"/>
      <c r="G34" s="82"/>
      <c r="H34" s="82"/>
      <c r="I34" s="82"/>
      <c r="J34" s="82"/>
      <c r="K34" s="82"/>
    </row>
    <row r="35" spans="2:11" ht="3" customHeight="1" x14ac:dyDescent="0.35">
      <c r="B35" s="113"/>
      <c r="C35" s="72"/>
      <c r="D35" s="72"/>
      <c r="E35" s="72"/>
      <c r="F35" s="70"/>
      <c r="G35" s="70"/>
      <c r="H35" s="70"/>
      <c r="I35" s="70"/>
      <c r="J35" s="70"/>
      <c r="K35" s="70"/>
    </row>
    <row r="36" spans="2:11" ht="15" x14ac:dyDescent="0.35">
      <c r="B36" s="113" t="s">
        <v>4</v>
      </c>
      <c r="C36" s="121"/>
      <c r="D36" s="121"/>
      <c r="E36" s="121"/>
      <c r="F36" s="88">
        <v>1187.366</v>
      </c>
      <c r="G36" s="29">
        <v>1159.1379999999999</v>
      </c>
      <c r="H36" s="88">
        <v>1179.1559999999999</v>
      </c>
      <c r="I36" s="29">
        <v>1157.711</v>
      </c>
      <c r="J36" s="29">
        <v>1153.934</v>
      </c>
      <c r="K36" s="29">
        <v>1157.309</v>
      </c>
    </row>
    <row r="37" spans="2:11" ht="15" x14ac:dyDescent="0.35">
      <c r="B37" s="113" t="s">
        <v>24</v>
      </c>
      <c r="C37" s="114"/>
      <c r="D37" s="114"/>
      <c r="E37" s="114"/>
      <c r="F37" s="88">
        <v>49.980000000000004</v>
      </c>
      <c r="G37" s="29">
        <v>54.503</v>
      </c>
      <c r="H37" s="88">
        <v>51.113999999999997</v>
      </c>
      <c r="I37" s="29">
        <v>55.242000000000004</v>
      </c>
      <c r="J37" s="29">
        <v>48.853000000000002</v>
      </c>
      <c r="K37" s="29">
        <v>9.6660000000000004</v>
      </c>
    </row>
    <row r="38" spans="2:11" ht="15" x14ac:dyDescent="0.35">
      <c r="B38" s="113" t="s">
        <v>25</v>
      </c>
      <c r="C38" s="114"/>
      <c r="D38" s="114"/>
      <c r="E38" s="114"/>
      <c r="F38" s="88">
        <v>199.52199999999999</v>
      </c>
      <c r="G38" s="29">
        <v>185.179</v>
      </c>
      <c r="H38" s="88">
        <v>196.52500000000001</v>
      </c>
      <c r="I38" s="29">
        <v>187.76300000000003</v>
      </c>
      <c r="J38" s="29">
        <v>195.77600000000004</v>
      </c>
      <c r="K38" s="29">
        <v>226.51499999999999</v>
      </c>
    </row>
    <row r="39" spans="2:11" ht="15" x14ac:dyDescent="0.35">
      <c r="B39" s="113" t="s">
        <v>26</v>
      </c>
      <c r="C39" s="114"/>
      <c r="D39" s="114"/>
      <c r="E39" s="114"/>
      <c r="F39" s="88">
        <v>2.2759999999999998</v>
      </c>
      <c r="G39" s="29">
        <v>2.302</v>
      </c>
      <c r="H39" s="88">
        <v>2.3460000000000001</v>
      </c>
      <c r="I39" s="29">
        <v>2.1840000000000002</v>
      </c>
      <c r="J39" s="29">
        <v>2.218</v>
      </c>
      <c r="K39" s="29">
        <v>2.3289999999999997</v>
      </c>
    </row>
    <row r="40" spans="2:11" ht="15" x14ac:dyDescent="0.35">
      <c r="B40" s="115" t="s">
        <v>27</v>
      </c>
      <c r="C40" s="73"/>
      <c r="D40" s="73"/>
      <c r="E40" s="73"/>
      <c r="F40" s="89">
        <v>27.189</v>
      </c>
      <c r="G40" s="33">
        <v>14.074</v>
      </c>
      <c r="H40" s="89">
        <v>26.027000000000001</v>
      </c>
      <c r="I40" s="33">
        <v>12.607999999999999</v>
      </c>
      <c r="J40" s="33">
        <v>22.725000000000001</v>
      </c>
      <c r="K40" s="33">
        <v>34.377000000000002</v>
      </c>
    </row>
    <row r="41" spans="2:11" ht="15" x14ac:dyDescent="0.35">
      <c r="B41" s="110" t="s">
        <v>28</v>
      </c>
      <c r="C41" s="116"/>
      <c r="D41" s="116"/>
      <c r="E41" s="116"/>
      <c r="F41" s="93">
        <f t="shared" ref="F41:K41" si="6">SUM(F36:F40)</f>
        <v>1466.3330000000001</v>
      </c>
      <c r="G41" s="24">
        <f t="shared" si="6"/>
        <v>1415.1959999999999</v>
      </c>
      <c r="H41" s="93">
        <f t="shared" si="6"/>
        <v>1455.1680000000001</v>
      </c>
      <c r="I41" s="26">
        <f t="shared" si="6"/>
        <v>1415.5079999999998</v>
      </c>
      <c r="J41" s="26">
        <f t="shared" si="6"/>
        <v>1423.5060000000001</v>
      </c>
      <c r="K41" s="26">
        <f t="shared" si="6"/>
        <v>1430.1959999999997</v>
      </c>
    </row>
    <row r="42" spans="2:11" ht="15" x14ac:dyDescent="0.35">
      <c r="B42" s="113" t="s">
        <v>29</v>
      </c>
      <c r="C42" s="69"/>
      <c r="D42" s="69"/>
      <c r="E42" s="69"/>
      <c r="F42" s="88">
        <v>173.37</v>
      </c>
      <c r="G42" s="29">
        <v>174.184</v>
      </c>
      <c r="H42" s="88">
        <v>164.26599999999999</v>
      </c>
      <c r="I42" s="29">
        <v>170.26599999999999</v>
      </c>
      <c r="J42" s="29">
        <v>155.22900000000001</v>
      </c>
      <c r="K42" s="29">
        <v>177.12</v>
      </c>
    </row>
    <row r="43" spans="2:11" ht="15" x14ac:dyDescent="0.35">
      <c r="B43" s="113" t="s">
        <v>30</v>
      </c>
      <c r="C43" s="69"/>
      <c r="D43" s="69"/>
      <c r="E43" s="69"/>
      <c r="F43" s="88">
        <v>0</v>
      </c>
      <c r="G43" s="29">
        <v>0</v>
      </c>
      <c r="H43" s="88">
        <v>0</v>
      </c>
      <c r="I43" s="29">
        <v>0</v>
      </c>
      <c r="J43" s="29">
        <v>0</v>
      </c>
      <c r="K43" s="29">
        <v>0</v>
      </c>
    </row>
    <row r="44" spans="2:11" ht="15" x14ac:dyDescent="0.35">
      <c r="B44" s="113" t="s">
        <v>31</v>
      </c>
      <c r="C44" s="69"/>
      <c r="D44" s="69"/>
      <c r="E44" s="69"/>
      <c r="F44" s="88">
        <v>306.37100000000004</v>
      </c>
      <c r="G44" s="29">
        <v>360.18299999999994</v>
      </c>
      <c r="H44" s="88">
        <v>328.13900000000001</v>
      </c>
      <c r="I44" s="29">
        <v>333.18399999999997</v>
      </c>
      <c r="J44" s="29">
        <v>318.029</v>
      </c>
      <c r="K44" s="29">
        <v>332.40600000000001</v>
      </c>
    </row>
    <row r="45" spans="2:11" ht="15" x14ac:dyDescent="0.35">
      <c r="B45" s="113" t="s">
        <v>32</v>
      </c>
      <c r="C45" s="69"/>
      <c r="D45" s="69"/>
      <c r="E45" s="69"/>
      <c r="F45" s="88">
        <v>130.179</v>
      </c>
      <c r="G45" s="29">
        <v>85.894000000000005</v>
      </c>
      <c r="H45" s="88">
        <v>147.06299999999999</v>
      </c>
      <c r="I45" s="29">
        <v>201.84899999999999</v>
      </c>
      <c r="J45" s="29">
        <v>175.21100000000001</v>
      </c>
      <c r="K45" s="29">
        <v>163.21899999999999</v>
      </c>
    </row>
    <row r="46" spans="2:11" ht="15" x14ac:dyDescent="0.35">
      <c r="B46" s="115" t="s">
        <v>33</v>
      </c>
      <c r="C46" s="73"/>
      <c r="D46" s="73"/>
      <c r="E46" s="73"/>
      <c r="F46" s="89">
        <v>0</v>
      </c>
      <c r="G46" s="33">
        <v>0</v>
      </c>
      <c r="H46" s="89">
        <v>0</v>
      </c>
      <c r="I46" s="33">
        <v>0</v>
      </c>
      <c r="J46" s="33">
        <v>0</v>
      </c>
      <c r="K46" s="33">
        <v>0</v>
      </c>
    </row>
    <row r="47" spans="2:11" ht="15" x14ac:dyDescent="0.35">
      <c r="B47" s="122" t="s">
        <v>34</v>
      </c>
      <c r="C47" s="84"/>
      <c r="D47" s="84"/>
      <c r="E47" s="84"/>
      <c r="F47" s="94">
        <f t="shared" ref="F47:K47" si="7">SUM(F42:F46)</f>
        <v>609.92000000000007</v>
      </c>
      <c r="G47" s="44">
        <f t="shared" si="7"/>
        <v>620.26099999999997</v>
      </c>
      <c r="H47" s="94">
        <f t="shared" si="7"/>
        <v>639.46799999999996</v>
      </c>
      <c r="I47" s="45">
        <f t="shared" si="7"/>
        <v>705.29899999999998</v>
      </c>
      <c r="J47" s="45">
        <f t="shared" si="7"/>
        <v>648.46900000000005</v>
      </c>
      <c r="K47" s="45">
        <f t="shared" si="7"/>
        <v>672.745</v>
      </c>
    </row>
    <row r="48" spans="2:11" ht="15" x14ac:dyDescent="0.35">
      <c r="B48" s="110" t="s">
        <v>35</v>
      </c>
      <c r="C48" s="85"/>
      <c r="D48" s="85"/>
      <c r="E48" s="85"/>
      <c r="F48" s="93">
        <f t="shared" ref="F48:K48" si="8">F41+F47</f>
        <v>2076.2530000000002</v>
      </c>
      <c r="G48" s="24">
        <f t="shared" si="8"/>
        <v>2035.4569999999999</v>
      </c>
      <c r="H48" s="93">
        <f t="shared" si="8"/>
        <v>2094.636</v>
      </c>
      <c r="I48" s="26">
        <f t="shared" si="8"/>
        <v>2120.8069999999998</v>
      </c>
      <c r="J48" s="26">
        <f t="shared" si="8"/>
        <v>2071.9750000000004</v>
      </c>
      <c r="K48" s="26">
        <f t="shared" si="8"/>
        <v>2102.9409999999998</v>
      </c>
    </row>
    <row r="49" spans="2:11" ht="15" x14ac:dyDescent="0.35">
      <c r="B49" s="113" t="s">
        <v>36</v>
      </c>
      <c r="C49" s="69"/>
      <c r="D49" s="69"/>
      <c r="E49" s="69"/>
      <c r="F49" s="88">
        <v>934.75799999999992</v>
      </c>
      <c r="G49" s="29">
        <v>897.88899999999956</v>
      </c>
      <c r="H49" s="88">
        <v>939.50000000000011</v>
      </c>
      <c r="I49" s="29">
        <v>1246.444</v>
      </c>
      <c r="J49" s="29">
        <v>1156.308</v>
      </c>
      <c r="K49" s="29">
        <v>1122.7779999999993</v>
      </c>
    </row>
    <row r="50" spans="2:11" ht="15" x14ac:dyDescent="0.35">
      <c r="B50" s="113" t="s">
        <v>79</v>
      </c>
      <c r="C50" s="69"/>
      <c r="D50" s="69"/>
      <c r="E50" s="69"/>
      <c r="F50" s="88">
        <v>0</v>
      </c>
      <c r="G50" s="29">
        <v>0</v>
      </c>
      <c r="H50" s="88">
        <v>0</v>
      </c>
      <c r="I50" s="29">
        <v>0</v>
      </c>
      <c r="J50" s="29">
        <v>0</v>
      </c>
      <c r="K50" s="29">
        <v>0</v>
      </c>
    </row>
    <row r="51" spans="2:11" ht="15" x14ac:dyDescent="0.35">
      <c r="B51" s="113" t="s">
        <v>37</v>
      </c>
      <c r="C51" s="69"/>
      <c r="D51" s="69"/>
      <c r="E51" s="69"/>
      <c r="F51" s="88">
        <v>4.3550000000000004</v>
      </c>
      <c r="G51" s="29">
        <v>3.79</v>
      </c>
      <c r="H51" s="88">
        <v>4.327</v>
      </c>
      <c r="I51" s="29">
        <v>3.53</v>
      </c>
      <c r="J51" s="29">
        <v>3.47</v>
      </c>
      <c r="K51" s="29">
        <v>2.7530000000000001</v>
      </c>
    </row>
    <row r="52" spans="2:11" ht="15" x14ac:dyDescent="0.35">
      <c r="B52" s="113" t="s">
        <v>38</v>
      </c>
      <c r="C52" s="69"/>
      <c r="D52" s="69"/>
      <c r="E52" s="69"/>
      <c r="F52" s="88">
        <v>8.9480000000000004</v>
      </c>
      <c r="G52" s="29">
        <v>8.51</v>
      </c>
      <c r="H52" s="88">
        <v>8.9290000000000003</v>
      </c>
      <c r="I52" s="29">
        <v>8.5</v>
      </c>
      <c r="J52" s="29">
        <v>11.704000000000001</v>
      </c>
      <c r="K52" s="29">
        <v>21.755000000000003</v>
      </c>
    </row>
    <row r="53" spans="2:11" ht="15" x14ac:dyDescent="0.35">
      <c r="B53" s="113" t="s">
        <v>39</v>
      </c>
      <c r="C53" s="69"/>
      <c r="D53" s="69"/>
      <c r="E53" s="69"/>
      <c r="F53" s="88">
        <v>794.81100000000004</v>
      </c>
      <c r="G53" s="29">
        <v>779.904</v>
      </c>
      <c r="H53" s="88">
        <v>779.88200000000006</v>
      </c>
      <c r="I53" s="29">
        <v>496.1</v>
      </c>
      <c r="J53" s="29">
        <v>569.995</v>
      </c>
      <c r="K53" s="29">
        <v>632.053</v>
      </c>
    </row>
    <row r="54" spans="2:11" ht="15" x14ac:dyDescent="0.35">
      <c r="B54" s="113" t="s">
        <v>40</v>
      </c>
      <c r="C54" s="69"/>
      <c r="D54" s="69"/>
      <c r="E54" s="69"/>
      <c r="F54" s="88">
        <v>333.38100000000003</v>
      </c>
      <c r="G54" s="29">
        <v>345.36400000000003</v>
      </c>
      <c r="H54" s="88">
        <v>361.99799999999999</v>
      </c>
      <c r="I54" s="29">
        <v>366.233</v>
      </c>
      <c r="J54" s="29">
        <v>330.49800000000005</v>
      </c>
      <c r="K54" s="29">
        <v>323.60199999999998</v>
      </c>
    </row>
    <row r="55" spans="2:11" ht="15" x14ac:dyDescent="0.35">
      <c r="B55" s="113" t="s">
        <v>74</v>
      </c>
      <c r="C55" s="69"/>
      <c r="D55" s="69"/>
      <c r="E55" s="69"/>
      <c r="F55" s="88">
        <v>0</v>
      </c>
      <c r="G55" s="29">
        <v>0</v>
      </c>
      <c r="H55" s="88">
        <v>0</v>
      </c>
      <c r="I55" s="29">
        <v>0</v>
      </c>
      <c r="J55" s="29">
        <v>0</v>
      </c>
      <c r="K55" s="29">
        <v>0</v>
      </c>
    </row>
    <row r="56" spans="2:11" ht="15" x14ac:dyDescent="0.35">
      <c r="B56" s="115" t="s">
        <v>41</v>
      </c>
      <c r="C56" s="73"/>
      <c r="D56" s="73"/>
      <c r="E56" s="73"/>
      <c r="F56" s="89">
        <v>0</v>
      </c>
      <c r="G56" s="33">
        <v>0</v>
      </c>
      <c r="H56" s="89">
        <v>0</v>
      </c>
      <c r="I56" s="33">
        <v>0</v>
      </c>
      <c r="J56" s="33">
        <v>0</v>
      </c>
      <c r="K56" s="33">
        <v>0</v>
      </c>
    </row>
    <row r="57" spans="2:11" ht="15" x14ac:dyDescent="0.35">
      <c r="B57" s="110" t="s">
        <v>42</v>
      </c>
      <c r="C57" s="85"/>
      <c r="D57" s="85"/>
      <c r="E57" s="85"/>
      <c r="F57" s="93">
        <f t="shared" ref="F57:K57" si="9">SUM(F49:F56)</f>
        <v>2076.2529999999997</v>
      </c>
      <c r="G57" s="24">
        <f t="shared" si="9"/>
        <v>2035.4569999999994</v>
      </c>
      <c r="H57" s="93">
        <f t="shared" si="9"/>
        <v>2094.636</v>
      </c>
      <c r="I57" s="26">
        <f t="shared" si="9"/>
        <v>2120.8070000000002</v>
      </c>
      <c r="J57" s="26">
        <f t="shared" si="9"/>
        <v>2071.9749999999999</v>
      </c>
      <c r="K57" s="26">
        <f t="shared" si="9"/>
        <v>2102.9409999999993</v>
      </c>
    </row>
    <row r="58" spans="2:11" ht="15" x14ac:dyDescent="0.35">
      <c r="B58" s="113"/>
      <c r="C58" s="85"/>
      <c r="D58" s="85"/>
      <c r="E58" s="85"/>
      <c r="F58" s="30"/>
      <c r="G58" s="30"/>
      <c r="H58" s="30"/>
      <c r="I58" s="30"/>
      <c r="J58" s="30"/>
      <c r="K58" s="30"/>
    </row>
    <row r="59" spans="2:11" ht="12.75" customHeight="1" x14ac:dyDescent="0.35">
      <c r="B59" s="83"/>
      <c r="C59" s="74"/>
      <c r="D59" s="76"/>
      <c r="E59" s="76"/>
      <c r="F59" s="77">
        <v>2015</v>
      </c>
      <c r="G59" s="77">
        <v>2014</v>
      </c>
      <c r="H59" s="77">
        <v>2014</v>
      </c>
      <c r="I59" s="77">
        <v>2013</v>
      </c>
      <c r="J59" s="77">
        <v>2012</v>
      </c>
      <c r="K59" s="77">
        <v>2011</v>
      </c>
    </row>
    <row r="60" spans="2:11" ht="12.75" customHeight="1" x14ac:dyDescent="0.35">
      <c r="B60" s="78"/>
      <c r="C60" s="78"/>
      <c r="D60" s="76"/>
      <c r="E60" s="76"/>
      <c r="F60" s="80" t="s">
        <v>153</v>
      </c>
      <c r="G60" s="80" t="s">
        <v>153</v>
      </c>
      <c r="H60" s="80"/>
      <c r="I60" s="80"/>
      <c r="J60" s="80"/>
      <c r="K60" s="80"/>
    </row>
    <row r="61" spans="2:11" ht="12.75" customHeight="1" x14ac:dyDescent="0.35">
      <c r="B61" s="75" t="s">
        <v>76</v>
      </c>
      <c r="C61" s="81"/>
      <c r="D61" s="75"/>
      <c r="E61" s="75"/>
      <c r="F61" s="82"/>
      <c r="G61" s="82"/>
      <c r="H61" s="82"/>
      <c r="I61" s="82"/>
      <c r="J61" s="82"/>
      <c r="K61" s="82"/>
    </row>
    <row r="62" spans="2:11" ht="3" customHeight="1" x14ac:dyDescent="0.35">
      <c r="B62" s="113"/>
      <c r="C62" s="72"/>
      <c r="D62" s="72"/>
      <c r="E62" s="72"/>
      <c r="F62" s="70"/>
      <c r="G62" s="70"/>
      <c r="H62" s="70"/>
      <c r="I62" s="70"/>
      <c r="J62" s="70"/>
      <c r="K62" s="70"/>
    </row>
    <row r="63" spans="2:11" ht="32.25" customHeight="1" x14ac:dyDescent="0.35">
      <c r="B63" s="123" t="s">
        <v>43</v>
      </c>
      <c r="C63" s="123"/>
      <c r="D63" s="123"/>
      <c r="E63" s="123"/>
      <c r="F63" s="88">
        <v>-2.4170000000000602</v>
      </c>
      <c r="G63" s="29">
        <v>8.6469999999999594</v>
      </c>
      <c r="H63" s="88">
        <v>65.82200000000023</v>
      </c>
      <c r="I63" s="29">
        <v>127.89899999999989</v>
      </c>
      <c r="J63" s="29">
        <v>94.890999999999963</v>
      </c>
      <c r="K63" s="29">
        <v>59.30100000000018</v>
      </c>
    </row>
    <row r="64" spans="2:11" ht="15" x14ac:dyDescent="0.35">
      <c r="B64" s="124" t="s">
        <v>44</v>
      </c>
      <c r="C64" s="124"/>
      <c r="D64" s="125"/>
      <c r="E64" s="125"/>
      <c r="F64" s="89">
        <v>-13.882000000000001</v>
      </c>
      <c r="G64" s="33">
        <v>-45.024999999999999</v>
      </c>
      <c r="H64" s="89">
        <v>16.353999999999999</v>
      </c>
      <c r="I64" s="33">
        <v>-0.57200000000000273</v>
      </c>
      <c r="J64" s="33">
        <v>25.286000000000001</v>
      </c>
      <c r="K64" s="33">
        <v>15.592000000000001</v>
      </c>
    </row>
    <row r="65" spans="2:12" ht="15" x14ac:dyDescent="0.35">
      <c r="B65" s="183" t="s">
        <v>45</v>
      </c>
      <c r="C65" s="126"/>
      <c r="D65" s="127"/>
      <c r="E65" s="127"/>
      <c r="F65" s="87">
        <f t="shared" ref="F65:K65" si="10">SUM(F63:F64)</f>
        <v>-16.299000000000063</v>
      </c>
      <c r="G65" s="25">
        <f t="shared" si="10"/>
        <v>-36.378000000000043</v>
      </c>
      <c r="H65" s="87">
        <f t="shared" si="10"/>
        <v>82.176000000000229</v>
      </c>
      <c r="I65" s="26">
        <f t="shared" si="10"/>
        <v>127.32699999999988</v>
      </c>
      <c r="J65" s="26">
        <f t="shared" si="10"/>
        <v>120.17699999999996</v>
      </c>
      <c r="K65" s="26">
        <f t="shared" si="10"/>
        <v>74.893000000000185</v>
      </c>
    </row>
    <row r="66" spans="2:12" ht="15" x14ac:dyDescent="0.35">
      <c r="B66" s="123" t="s">
        <v>46</v>
      </c>
      <c r="C66" s="123"/>
      <c r="D66" s="69"/>
      <c r="E66" s="69"/>
      <c r="F66" s="88">
        <v>-5.3760000000000003</v>
      </c>
      <c r="G66" s="29">
        <v>-7.6870000000000003</v>
      </c>
      <c r="H66" s="88">
        <v>-32.670999999999999</v>
      </c>
      <c r="I66" s="29">
        <v>-36.271999999999998</v>
      </c>
      <c r="J66" s="29">
        <v>-50.597000000000001</v>
      </c>
      <c r="K66" s="29">
        <v>-52.816000000000003</v>
      </c>
    </row>
    <row r="67" spans="2:12" ht="15" x14ac:dyDescent="0.35">
      <c r="B67" s="124" t="s">
        <v>75</v>
      </c>
      <c r="C67" s="124"/>
      <c r="D67" s="73"/>
      <c r="E67" s="73"/>
      <c r="F67" s="89">
        <v>0</v>
      </c>
      <c r="G67" s="33">
        <v>0</v>
      </c>
      <c r="H67" s="89">
        <v>0</v>
      </c>
      <c r="I67" s="33">
        <v>0</v>
      </c>
      <c r="J67" s="33">
        <v>0</v>
      </c>
      <c r="K67" s="33">
        <v>0</v>
      </c>
    </row>
    <row r="68" spans="2:12" ht="15" x14ac:dyDescent="0.35">
      <c r="B68" s="128" t="s">
        <v>47</v>
      </c>
      <c r="C68" s="128"/>
      <c r="D68" s="129"/>
      <c r="E68" s="129"/>
      <c r="F68" s="87">
        <f t="shared" ref="F68:K68" si="11">SUM(F65:F67)</f>
        <v>-21.675000000000065</v>
      </c>
      <c r="G68" s="25">
        <f t="shared" si="11"/>
        <v>-44.06500000000004</v>
      </c>
      <c r="H68" s="87">
        <f t="shared" si="11"/>
        <v>49.50500000000023</v>
      </c>
      <c r="I68" s="26">
        <f t="shared" si="11"/>
        <v>91.054999999999893</v>
      </c>
      <c r="J68" s="26">
        <f t="shared" si="11"/>
        <v>69.579999999999956</v>
      </c>
      <c r="K68" s="26">
        <f t="shared" si="11"/>
        <v>22.077000000000183</v>
      </c>
    </row>
    <row r="69" spans="2:12" ht="15" x14ac:dyDescent="0.35">
      <c r="B69" s="124" t="s">
        <v>48</v>
      </c>
      <c r="C69" s="124"/>
      <c r="D69" s="130"/>
      <c r="E69" s="130"/>
      <c r="F69" s="89">
        <v>0</v>
      </c>
      <c r="G69" s="33">
        <v>0</v>
      </c>
      <c r="H69" s="89">
        <v>0</v>
      </c>
      <c r="I69" s="33">
        <v>0</v>
      </c>
      <c r="J69" s="33">
        <v>0</v>
      </c>
      <c r="K69" s="33">
        <v>0</v>
      </c>
    </row>
    <row r="70" spans="2:12" ht="16.5" customHeight="1" x14ac:dyDescent="0.35">
      <c r="B70" s="183" t="s">
        <v>49</v>
      </c>
      <c r="C70" s="126"/>
      <c r="D70" s="85"/>
      <c r="E70" s="85"/>
      <c r="F70" s="87">
        <f t="shared" ref="F70:K70" si="12">SUM(F68:F69)</f>
        <v>-21.675000000000065</v>
      </c>
      <c r="G70" s="25">
        <f t="shared" si="12"/>
        <v>-44.06500000000004</v>
      </c>
      <c r="H70" s="87">
        <f t="shared" si="12"/>
        <v>49.50500000000023</v>
      </c>
      <c r="I70" s="26">
        <f t="shared" si="12"/>
        <v>91.054999999999893</v>
      </c>
      <c r="J70" s="26">
        <f t="shared" si="12"/>
        <v>69.579999999999956</v>
      </c>
      <c r="K70" s="26">
        <f t="shared" si="12"/>
        <v>22.077000000000183</v>
      </c>
    </row>
    <row r="71" spans="2:12" ht="15" x14ac:dyDescent="0.35">
      <c r="B71" s="123" t="s">
        <v>50</v>
      </c>
      <c r="C71" s="123"/>
      <c r="D71" s="69"/>
      <c r="E71" s="69"/>
      <c r="F71" s="88">
        <v>0</v>
      </c>
      <c r="G71" s="29">
        <v>276.46300000000002</v>
      </c>
      <c r="H71" s="88">
        <v>233.45699999999999</v>
      </c>
      <c r="I71" s="29">
        <v>-72.472999999999999</v>
      </c>
      <c r="J71" s="29">
        <v>-58.753999999999998</v>
      </c>
      <c r="K71" s="29">
        <v>-65.049000000000007</v>
      </c>
    </row>
    <row r="72" spans="2:12" ht="15" x14ac:dyDescent="0.35">
      <c r="B72" s="123" t="s">
        <v>51</v>
      </c>
      <c r="C72" s="123"/>
      <c r="D72" s="69"/>
      <c r="E72" s="69"/>
      <c r="F72" s="88">
        <v>0</v>
      </c>
      <c r="G72" s="29">
        <v>0</v>
      </c>
      <c r="H72" s="88">
        <v>0</v>
      </c>
      <c r="I72" s="29">
        <v>0</v>
      </c>
      <c r="J72" s="29">
        <v>0</v>
      </c>
      <c r="K72" s="29">
        <v>0</v>
      </c>
    </row>
    <row r="73" spans="2:12" ht="15" x14ac:dyDescent="0.35">
      <c r="B73" s="123" t="s">
        <v>52</v>
      </c>
      <c r="C73" s="123"/>
      <c r="D73" s="69"/>
      <c r="E73" s="69"/>
      <c r="F73" s="88">
        <v>0</v>
      </c>
      <c r="G73" s="29">
        <v>-348.06299999999999</v>
      </c>
      <c r="H73" s="88">
        <v>-350.00700000000001</v>
      </c>
      <c r="I73" s="29">
        <v>0</v>
      </c>
      <c r="J73" s="29">
        <v>0</v>
      </c>
      <c r="K73" s="29">
        <v>0</v>
      </c>
    </row>
    <row r="74" spans="2:12" ht="15" x14ac:dyDescent="0.35">
      <c r="B74" s="124" t="s">
        <v>53</v>
      </c>
      <c r="C74" s="124"/>
      <c r="D74" s="73"/>
      <c r="E74" s="73"/>
      <c r="F74" s="89">
        <v>0</v>
      </c>
      <c r="G74" s="33">
        <v>0</v>
      </c>
      <c r="H74" s="89">
        <v>0</v>
      </c>
      <c r="I74" s="33">
        <v>0</v>
      </c>
      <c r="J74" s="33">
        <v>0</v>
      </c>
      <c r="K74" s="33">
        <v>0</v>
      </c>
    </row>
    <row r="75" spans="2:12" ht="15" x14ac:dyDescent="0.35">
      <c r="B75" s="179" t="s">
        <v>54</v>
      </c>
      <c r="C75" s="131" t="s">
        <v>150</v>
      </c>
      <c r="D75" s="132"/>
      <c r="E75" s="132"/>
      <c r="F75" s="95">
        <f t="shared" ref="F75:K75" si="13">SUM(F71:F74)</f>
        <v>0</v>
      </c>
      <c r="G75" s="44">
        <f t="shared" si="13"/>
        <v>-71.599999999999966</v>
      </c>
      <c r="H75" s="95">
        <f t="shared" si="13"/>
        <v>-116.55000000000001</v>
      </c>
      <c r="I75" s="169">
        <f t="shared" si="13"/>
        <v>-72.472999999999999</v>
      </c>
      <c r="J75" s="169">
        <f t="shared" si="13"/>
        <v>-58.753999999999998</v>
      </c>
      <c r="K75" s="169">
        <f t="shared" si="13"/>
        <v>-65.049000000000007</v>
      </c>
    </row>
    <row r="76" spans="2:12" ht="15" x14ac:dyDescent="0.35">
      <c r="B76" s="126" t="s">
        <v>55</v>
      </c>
      <c r="C76" s="126"/>
      <c r="D76" s="85"/>
      <c r="E76" s="85"/>
      <c r="F76" s="87">
        <f t="shared" ref="F76:K76" si="14">SUM(F75+F70)</f>
        <v>-21.675000000000065</v>
      </c>
      <c r="G76" s="25">
        <f t="shared" si="14"/>
        <v>-115.66500000000001</v>
      </c>
      <c r="H76" s="87">
        <f t="shared" si="14"/>
        <v>-67.044999999999789</v>
      </c>
      <c r="I76" s="26">
        <f t="shared" si="14"/>
        <v>18.581999999999894</v>
      </c>
      <c r="J76" s="26">
        <f t="shared" si="14"/>
        <v>10.825999999999958</v>
      </c>
      <c r="K76" s="26">
        <f t="shared" si="14"/>
        <v>-42.971999999999824</v>
      </c>
    </row>
    <row r="77" spans="2:12" ht="15" x14ac:dyDescent="0.35">
      <c r="B77" s="124" t="s">
        <v>123</v>
      </c>
      <c r="C77" s="124"/>
      <c r="D77" s="73"/>
      <c r="E77" s="73"/>
      <c r="F77" s="89">
        <v>0</v>
      </c>
      <c r="G77" s="33">
        <v>0</v>
      </c>
      <c r="H77" s="89">
        <v>0</v>
      </c>
      <c r="I77" s="33">
        <v>0</v>
      </c>
      <c r="J77" s="33">
        <v>0</v>
      </c>
      <c r="K77" s="33">
        <v>0</v>
      </c>
      <c r="L77" s="174"/>
    </row>
    <row r="78" spans="2:12" ht="15" x14ac:dyDescent="0.35">
      <c r="B78" s="183" t="s">
        <v>124</v>
      </c>
      <c r="C78" s="129"/>
      <c r="D78" s="85"/>
      <c r="E78" s="85"/>
      <c r="F78" s="87">
        <f t="shared" ref="F78:K78" si="15">SUM(F76:F77)</f>
        <v>-21.675000000000065</v>
      </c>
      <c r="G78" s="25">
        <f t="shared" si="15"/>
        <v>-115.66500000000001</v>
      </c>
      <c r="H78" s="87">
        <f t="shared" si="15"/>
        <v>-67.044999999999789</v>
      </c>
      <c r="I78" s="26">
        <f t="shared" si="15"/>
        <v>18.581999999999894</v>
      </c>
      <c r="J78" s="26">
        <f t="shared" si="15"/>
        <v>10.825999999999958</v>
      </c>
      <c r="K78" s="26">
        <f t="shared" si="15"/>
        <v>-42.971999999999824</v>
      </c>
    </row>
    <row r="79" spans="2:12" ht="15" x14ac:dyDescent="0.35">
      <c r="B79" s="113"/>
      <c r="C79" s="85"/>
      <c r="D79" s="85"/>
      <c r="E79" s="85"/>
      <c r="F79" s="86"/>
      <c r="G79" s="86"/>
      <c r="H79" s="86"/>
      <c r="I79" s="86"/>
      <c r="J79" s="86"/>
      <c r="K79" s="86"/>
    </row>
    <row r="80" spans="2:12" ht="12.75" customHeight="1" x14ac:dyDescent="0.35">
      <c r="B80" s="83"/>
      <c r="C80" s="74"/>
      <c r="D80" s="76"/>
      <c r="E80" s="76"/>
      <c r="F80" s="77">
        <v>2015</v>
      </c>
      <c r="G80" s="77">
        <v>2014</v>
      </c>
      <c r="H80" s="77">
        <v>2014</v>
      </c>
      <c r="I80" s="77">
        <v>2013</v>
      </c>
      <c r="J80" s="77">
        <v>2012</v>
      </c>
      <c r="K80" s="77">
        <v>2011</v>
      </c>
    </row>
    <row r="81" spans="2:11" ht="12.75" customHeight="1" x14ac:dyDescent="0.35">
      <c r="B81" s="78"/>
      <c r="C81" s="78"/>
      <c r="D81" s="76"/>
      <c r="E81" s="76"/>
      <c r="F81" s="80" t="s">
        <v>153</v>
      </c>
      <c r="G81" s="80" t="s">
        <v>153</v>
      </c>
      <c r="H81" s="77"/>
      <c r="I81" s="77"/>
      <c r="J81" s="77"/>
      <c r="K81" s="77"/>
    </row>
    <row r="82" spans="2:11" ht="12.75" customHeight="1" x14ac:dyDescent="0.35">
      <c r="B82" s="75" t="s">
        <v>56</v>
      </c>
      <c r="C82" s="81"/>
      <c r="D82" s="75"/>
      <c r="E82" s="75"/>
      <c r="F82" s="79"/>
      <c r="G82" s="79"/>
      <c r="H82" s="79"/>
      <c r="I82" s="79"/>
      <c r="J82" s="79"/>
      <c r="K82" s="79"/>
    </row>
    <row r="83" spans="2:11" ht="1.5" customHeight="1" x14ac:dyDescent="0.35">
      <c r="B83" s="113" t="s">
        <v>59</v>
      </c>
      <c r="C83" s="72"/>
      <c r="D83" s="72"/>
      <c r="E83" s="72"/>
      <c r="F83" s="72"/>
      <c r="G83" s="72"/>
      <c r="H83" s="72"/>
      <c r="I83" s="72"/>
      <c r="J83" s="72"/>
      <c r="K83" s="72"/>
    </row>
    <row r="84" spans="2:11" ht="15" x14ac:dyDescent="0.35">
      <c r="B84" s="146" t="s">
        <v>57</v>
      </c>
      <c r="C84" s="123"/>
      <c r="D84" s="114"/>
      <c r="E84" s="114"/>
      <c r="F84" s="91">
        <v>-3.319914148840311</v>
      </c>
      <c r="G84" s="65">
        <v>3.6364986019811383</v>
      </c>
      <c r="H84" s="91">
        <v>3.9515019152873787</v>
      </c>
      <c r="I84" s="65">
        <v>8.0013309546591724</v>
      </c>
      <c r="J84" s="65">
        <v>6.2792908336476811</v>
      </c>
      <c r="K84" s="65">
        <v>3.9131220573997592</v>
      </c>
    </row>
    <row r="85" spans="2:11" ht="15" x14ac:dyDescent="0.35">
      <c r="B85" s="113" t="s">
        <v>121</v>
      </c>
      <c r="C85" s="123"/>
      <c r="D85" s="114"/>
      <c r="E85" s="114"/>
      <c r="F85" s="91">
        <v>0.26709908457049275</v>
      </c>
      <c r="G85" s="65">
        <v>4.5162744790764471</v>
      </c>
      <c r="H85" s="91">
        <v>5.1177035369702581</v>
      </c>
      <c r="I85" s="65">
        <v>8.7504002576687938</v>
      </c>
      <c r="J85" s="65">
        <v>7.5648434552998856</v>
      </c>
      <c r="K85" s="65">
        <v>6.2726789779452092</v>
      </c>
    </row>
    <row r="86" spans="2:11" ht="15" x14ac:dyDescent="0.35">
      <c r="B86" s="113" t="s">
        <v>58</v>
      </c>
      <c r="C86" s="123"/>
      <c r="D86" s="114"/>
      <c r="E86" s="114"/>
      <c r="F86" s="91">
        <v>-6.6048475074704935</v>
      </c>
      <c r="G86" s="65">
        <v>1.0436341342043094</v>
      </c>
      <c r="H86" s="91">
        <v>0.20342266923672345</v>
      </c>
      <c r="I86" s="65">
        <v>6.6413634891063849</v>
      </c>
      <c r="J86" s="65">
        <v>4.1987476423990966</v>
      </c>
      <c r="K86" s="65">
        <v>1.4739700252598849</v>
      </c>
    </row>
    <row r="87" spans="2:11" ht="15" x14ac:dyDescent="0.35">
      <c r="B87" s="113" t="s">
        <v>59</v>
      </c>
      <c r="C87" s="123"/>
      <c r="D87" s="121"/>
      <c r="E87" s="121"/>
      <c r="F87" s="97" t="s">
        <v>8</v>
      </c>
      <c r="G87" s="57" t="s">
        <v>8</v>
      </c>
      <c r="H87" s="91">
        <v>0.94229312370308593</v>
      </c>
      <c r="I87" s="65">
        <v>6.5224376048797241</v>
      </c>
      <c r="J87" s="65">
        <v>3.6517270519848886</v>
      </c>
      <c r="K87" s="65">
        <v>1.6</v>
      </c>
    </row>
    <row r="88" spans="2:11" ht="15" x14ac:dyDescent="0.35">
      <c r="B88" s="113" t="s">
        <v>60</v>
      </c>
      <c r="C88" s="123"/>
      <c r="D88" s="121"/>
      <c r="E88" s="121"/>
      <c r="F88" s="97" t="s">
        <v>8</v>
      </c>
      <c r="G88" s="57" t="s">
        <v>8</v>
      </c>
      <c r="H88" s="91">
        <v>3.4542794174736589</v>
      </c>
      <c r="I88" s="65">
        <v>7.5331278965961239</v>
      </c>
      <c r="J88" s="65">
        <v>6.0013930320297</v>
      </c>
      <c r="K88" s="65">
        <v>3.6</v>
      </c>
    </row>
    <row r="89" spans="2:11" ht="15" x14ac:dyDescent="0.35">
      <c r="B89" s="113" t="s">
        <v>61</v>
      </c>
      <c r="C89" s="123"/>
      <c r="D89" s="114"/>
      <c r="E89" s="114"/>
      <c r="F89" s="88">
        <v>45.021391901661332</v>
      </c>
      <c r="G89" s="29">
        <v>44.112403258825907</v>
      </c>
      <c r="H89" s="88">
        <v>44.852661751254139</v>
      </c>
      <c r="I89" s="29">
        <v>58.772156070778749</v>
      </c>
      <c r="J89" s="29">
        <v>55.807044003909297</v>
      </c>
      <c r="K89" s="29">
        <v>53.390846438392728</v>
      </c>
    </row>
    <row r="90" spans="2:11" ht="15" x14ac:dyDescent="0.35">
      <c r="B90" s="113" t="s">
        <v>62</v>
      </c>
      <c r="C90" s="123"/>
      <c r="D90" s="114"/>
      <c r="E90" s="114"/>
      <c r="F90" s="88">
        <v>666.71100000000013</v>
      </c>
      <c r="G90" s="29">
        <v>695.49799999999993</v>
      </c>
      <c r="H90" s="88">
        <v>634.80000000000007</v>
      </c>
      <c r="I90" s="29">
        <v>295.59699999999998</v>
      </c>
      <c r="J90" s="29">
        <v>396.036</v>
      </c>
      <c r="K90" s="29">
        <v>469.25799999999998</v>
      </c>
    </row>
    <row r="91" spans="2:11" ht="15" x14ac:dyDescent="0.35">
      <c r="B91" s="113" t="s">
        <v>63</v>
      </c>
      <c r="C91" s="123"/>
      <c r="D91" s="69"/>
      <c r="E91" s="69"/>
      <c r="F91" s="91">
        <v>0.85494427434694331</v>
      </c>
      <c r="G91" s="65">
        <v>0.87281835505279615</v>
      </c>
      <c r="H91" s="91">
        <v>0.83470888770622664</v>
      </c>
      <c r="I91" s="65">
        <v>0.40084432192701791</v>
      </c>
      <c r="J91" s="65">
        <v>0.49594485206363714</v>
      </c>
      <c r="K91" s="65">
        <v>0.56538870551435827</v>
      </c>
    </row>
    <row r="92" spans="2:11" ht="15" x14ac:dyDescent="0.35">
      <c r="B92" s="115" t="s">
        <v>64</v>
      </c>
      <c r="C92" s="124"/>
      <c r="D92" s="73"/>
      <c r="E92" s="73"/>
      <c r="F92" s="98" t="s">
        <v>8</v>
      </c>
      <c r="G92" s="59" t="s">
        <v>8</v>
      </c>
      <c r="H92" s="88">
        <v>1134</v>
      </c>
      <c r="I92" s="29">
        <v>1146</v>
      </c>
      <c r="J92" s="29">
        <v>1140</v>
      </c>
      <c r="K92" s="29">
        <v>1158</v>
      </c>
    </row>
    <row r="93" spans="2:11" ht="15" x14ac:dyDescent="0.35">
      <c r="B93" s="117"/>
      <c r="C93" s="71"/>
      <c r="D93" s="71"/>
      <c r="E93" s="71"/>
      <c r="F93" s="71"/>
      <c r="G93" s="71"/>
      <c r="H93" s="71"/>
      <c r="I93" s="71"/>
      <c r="J93" s="71"/>
      <c r="K93" s="71"/>
    </row>
    <row r="94" spans="2:11" ht="15" x14ac:dyDescent="0.35">
      <c r="B94" s="117"/>
      <c r="C94" s="133"/>
      <c r="D94" s="133"/>
      <c r="E94" s="133"/>
      <c r="F94" s="133"/>
      <c r="G94" s="133"/>
      <c r="H94" s="133"/>
      <c r="I94" s="133"/>
      <c r="J94" s="133"/>
      <c r="K94" s="133"/>
    </row>
    <row r="95" spans="2:11" ht="15" x14ac:dyDescent="0.35">
      <c r="B95" s="134"/>
      <c r="C95" s="134"/>
      <c r="D95" s="134"/>
      <c r="E95" s="134"/>
      <c r="F95" s="134"/>
      <c r="G95" s="134"/>
      <c r="H95" s="134"/>
      <c r="I95" s="134"/>
      <c r="J95" s="134"/>
      <c r="K95" s="134"/>
    </row>
    <row r="96" spans="2:11" ht="15" x14ac:dyDescent="0.35">
      <c r="B96" s="134"/>
      <c r="C96" s="134"/>
      <c r="D96" s="134"/>
      <c r="E96" s="134"/>
      <c r="F96" s="134"/>
      <c r="G96" s="134"/>
      <c r="H96" s="134"/>
      <c r="I96" s="134"/>
      <c r="J96" s="134"/>
      <c r="K96" s="134"/>
    </row>
    <row r="97" spans="2:11" x14ac:dyDescent="0.3">
      <c r="B97" s="135"/>
      <c r="C97" s="135"/>
      <c r="D97" s="135"/>
      <c r="E97" s="135"/>
      <c r="F97" s="135"/>
      <c r="G97" s="135"/>
      <c r="H97" s="135"/>
      <c r="I97" s="135"/>
      <c r="J97" s="135"/>
      <c r="K97" s="135"/>
    </row>
    <row r="98" spans="2:11" x14ac:dyDescent="0.3">
      <c r="B98" s="135"/>
      <c r="C98" s="135"/>
      <c r="D98" s="135"/>
      <c r="E98" s="135"/>
      <c r="F98" s="135"/>
      <c r="G98" s="135"/>
      <c r="H98" s="135"/>
      <c r="I98" s="135"/>
      <c r="J98" s="135"/>
      <c r="K98" s="135"/>
    </row>
    <row r="99" spans="2:11" x14ac:dyDescent="0.3">
      <c r="B99" s="135"/>
      <c r="C99" s="135"/>
      <c r="D99" s="135"/>
      <c r="E99" s="135"/>
      <c r="F99" s="135"/>
      <c r="G99" s="135"/>
      <c r="H99" s="135"/>
      <c r="I99" s="135"/>
      <c r="J99" s="135"/>
      <c r="K99" s="135"/>
    </row>
    <row r="100" spans="2:11" x14ac:dyDescent="0.3">
      <c r="B100" s="135"/>
      <c r="C100" s="135"/>
      <c r="D100" s="135"/>
      <c r="E100" s="135"/>
      <c r="F100" s="135"/>
      <c r="G100" s="135"/>
      <c r="H100" s="135"/>
      <c r="I100" s="135"/>
      <c r="J100" s="135"/>
      <c r="K100" s="135"/>
    </row>
    <row r="101" spans="2:11" x14ac:dyDescent="0.3">
      <c r="B101" s="135"/>
      <c r="C101" s="135"/>
      <c r="D101" s="135"/>
      <c r="E101" s="135"/>
      <c r="F101" s="135"/>
      <c r="G101" s="135"/>
      <c r="H101" s="135"/>
      <c r="I101" s="135"/>
      <c r="J101" s="135"/>
      <c r="K101" s="135"/>
    </row>
    <row r="102" spans="2:11" x14ac:dyDescent="0.3"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</row>
    <row r="103" spans="2:11" x14ac:dyDescent="0.3"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</row>
    <row r="104" spans="2:11" x14ac:dyDescent="0.3"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</row>
    <row r="105" spans="2:11" x14ac:dyDescent="0.3"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</row>
    <row r="106" spans="2:11" x14ac:dyDescent="0.3"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</row>
    <row r="107" spans="2:11" x14ac:dyDescent="0.3"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</row>
    <row r="108" spans="2:11" x14ac:dyDescent="0.3"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</row>
    <row r="109" spans="2:11" x14ac:dyDescent="0.3"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</row>
    <row r="110" spans="2:11" x14ac:dyDescent="0.3"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</row>
    <row r="111" spans="2:11" x14ac:dyDescent="0.3"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</row>
    <row r="112" spans="2:11" x14ac:dyDescent="0.3"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</row>
    <row r="113" spans="2:11" x14ac:dyDescent="0.3">
      <c r="B113" s="105"/>
      <c r="C113" s="105"/>
      <c r="D113" s="105"/>
      <c r="E113" s="105"/>
      <c r="F113" s="105"/>
      <c r="G113" s="105"/>
      <c r="H113" s="105"/>
      <c r="I113" s="105"/>
      <c r="J113" s="105"/>
      <c r="K113" s="105"/>
    </row>
    <row r="114" spans="2:11" x14ac:dyDescent="0.3">
      <c r="B114" s="105"/>
      <c r="C114" s="105"/>
      <c r="D114" s="105"/>
      <c r="E114" s="105"/>
      <c r="F114" s="105"/>
      <c r="G114" s="105"/>
      <c r="H114" s="105"/>
      <c r="I114" s="105"/>
      <c r="J114" s="105"/>
      <c r="K114" s="105"/>
    </row>
  </sheetData>
  <mergeCells count="1">
    <mergeCell ref="B3:K3"/>
  </mergeCells>
  <pageMargins left="0.7" right="0.7" top="0.75" bottom="0.75" header="0.3" footer="0.3"/>
  <pageSetup paperSize="9" scale="5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7"/>
  <sheetViews>
    <sheetView showZeros="0" topLeftCell="B3" zoomScaleNormal="100" workbookViewId="0">
      <selection activeCell="B3" sqref="B3:L3"/>
    </sheetView>
  </sheetViews>
  <sheetFormatPr defaultColWidth="9.109375" defaultRowHeight="14.4" outlineLevelRow="1" x14ac:dyDescent="0.3"/>
  <cols>
    <col min="1" max="1" width="3.5546875" style="99" hidden="1" customWidth="1"/>
    <col min="2" max="2" width="26" style="99" customWidth="1"/>
    <col min="3" max="3" width="16" style="99" customWidth="1"/>
    <col min="4" max="4" width="8.33203125" style="99" customWidth="1"/>
    <col min="5" max="5" width="4.88671875" style="99" customWidth="1"/>
    <col min="6" max="12" width="9.6640625" style="99" customWidth="1"/>
    <col min="13" max="16384" width="9.109375" style="99"/>
  </cols>
  <sheetData>
    <row r="1" spans="2:16" ht="16.5" hidden="1" outlineLevel="1" x14ac:dyDescent="0.35">
      <c r="B1" s="106" t="s">
        <v>107</v>
      </c>
      <c r="C1" s="106" t="s">
        <v>111</v>
      </c>
      <c r="D1" s="106"/>
      <c r="E1" s="106"/>
      <c r="F1" s="107" t="e">
        <f>#REF!</f>
        <v>#REF!</v>
      </c>
      <c r="G1" s="107" t="e">
        <f>#REF!</f>
        <v>#REF!</v>
      </c>
      <c r="H1" s="107" t="e">
        <f>#REF!</f>
        <v>#REF!</v>
      </c>
      <c r="I1" s="107" t="e">
        <f>#REF!</f>
        <v>#REF!</v>
      </c>
      <c r="J1" s="107" t="s">
        <v>125</v>
      </c>
      <c r="K1" s="107" t="s">
        <v>116</v>
      </c>
      <c r="L1" s="107" t="e">
        <f>#REF!</f>
        <v>#REF!</v>
      </c>
    </row>
    <row r="2" spans="2:16" ht="16.5" hidden="1" collapsed="1" x14ac:dyDescent="0.35">
      <c r="B2" s="108" t="s">
        <v>23</v>
      </c>
      <c r="C2" s="109"/>
      <c r="D2" s="109"/>
      <c r="E2" s="136" t="s">
        <v>113</v>
      </c>
      <c r="F2" s="109"/>
      <c r="G2" s="109"/>
      <c r="H2" s="109"/>
      <c r="I2" s="109"/>
      <c r="J2" s="109"/>
      <c r="K2" s="109"/>
      <c r="L2" s="109"/>
    </row>
    <row r="3" spans="2:16" ht="21.75" customHeight="1" x14ac:dyDescent="0.25">
      <c r="B3" s="191" t="s">
        <v>72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</row>
    <row r="4" spans="2:16" ht="16.5" x14ac:dyDescent="0.35">
      <c r="B4" s="110" t="s">
        <v>15</v>
      </c>
      <c r="C4" s="111"/>
      <c r="D4" s="111"/>
      <c r="E4" s="111"/>
      <c r="F4" s="105"/>
      <c r="G4" s="105"/>
      <c r="H4" s="105"/>
      <c r="I4" s="105"/>
      <c r="J4" s="105"/>
      <c r="K4" s="105"/>
      <c r="L4" s="105"/>
    </row>
    <row r="5" spans="2:16" ht="12.75" customHeight="1" x14ac:dyDescent="0.35">
      <c r="B5" s="74"/>
      <c r="C5" s="74"/>
      <c r="D5" s="75"/>
      <c r="E5" s="76"/>
      <c r="F5" s="77">
        <v>2015</v>
      </c>
      <c r="G5" s="77">
        <v>2014</v>
      </c>
      <c r="H5" s="77">
        <v>2014</v>
      </c>
      <c r="I5" s="77">
        <v>2013</v>
      </c>
      <c r="J5" s="77">
        <v>2012</v>
      </c>
      <c r="K5" s="77">
        <v>2012</v>
      </c>
      <c r="L5" s="77">
        <v>2011</v>
      </c>
      <c r="N5" s="154"/>
      <c r="O5" s="155"/>
      <c r="P5" s="155"/>
    </row>
    <row r="6" spans="2:16" ht="12.75" customHeight="1" x14ac:dyDescent="0.35">
      <c r="B6" s="78"/>
      <c r="C6" s="78"/>
      <c r="D6" s="75"/>
      <c r="E6" s="76"/>
      <c r="F6" s="77" t="s">
        <v>153</v>
      </c>
      <c r="G6" s="77" t="s">
        <v>153</v>
      </c>
      <c r="H6" s="77"/>
      <c r="I6" s="77"/>
      <c r="J6" s="77"/>
      <c r="K6" s="77"/>
      <c r="L6" s="77"/>
      <c r="N6" s="100"/>
      <c r="O6" s="100"/>
      <c r="P6" s="100"/>
    </row>
    <row r="7" spans="2:16" ht="12.75" customHeight="1" x14ac:dyDescent="0.35">
      <c r="B7" s="75" t="s">
        <v>9</v>
      </c>
      <c r="C7" s="78"/>
      <c r="D7" s="75"/>
      <c r="E7" s="75" t="s">
        <v>112</v>
      </c>
      <c r="F7" s="79"/>
      <c r="G7" s="79"/>
      <c r="H7" s="79"/>
      <c r="I7" s="79" t="s">
        <v>7</v>
      </c>
      <c r="J7" s="79" t="s">
        <v>117</v>
      </c>
      <c r="K7" s="79"/>
      <c r="L7" s="79"/>
      <c r="N7" s="100"/>
      <c r="O7" s="100"/>
      <c r="P7" s="100"/>
    </row>
    <row r="8" spans="2:16" ht="3.75" customHeight="1" x14ac:dyDescent="0.35"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N8" s="100"/>
    </row>
    <row r="9" spans="2:16" ht="15" x14ac:dyDescent="0.35">
      <c r="B9" s="113" t="s">
        <v>10</v>
      </c>
      <c r="C9" s="114"/>
      <c r="D9" s="114"/>
      <c r="E9" s="114"/>
      <c r="F9" s="87">
        <v>1047.434</v>
      </c>
      <c r="G9" s="25">
        <v>907.27599999999995</v>
      </c>
      <c r="H9" s="87">
        <v>4915.7809999999999</v>
      </c>
      <c r="I9" s="25">
        <v>4300.0069999999996</v>
      </c>
      <c r="J9" s="25">
        <v>4476.0789999999997</v>
      </c>
      <c r="K9" s="25">
        <v>4607.4229999999998</v>
      </c>
      <c r="L9" s="25">
        <v>5050.0590000000002</v>
      </c>
    </row>
    <row r="10" spans="2:16" ht="15" x14ac:dyDescent="0.35">
      <c r="B10" s="113" t="s">
        <v>11</v>
      </c>
      <c r="C10" s="69"/>
      <c r="D10" s="69"/>
      <c r="E10" s="69"/>
      <c r="F10" s="88">
        <v>-991.13800000000003</v>
      </c>
      <c r="G10" s="29">
        <v>-934.17099999999994</v>
      </c>
      <c r="H10" s="88">
        <v>-4413.326</v>
      </c>
      <c r="I10" s="29">
        <v>-3900.8139999999999</v>
      </c>
      <c r="J10" s="29">
        <v>-4073.0880000000002</v>
      </c>
      <c r="K10" s="29">
        <v>-4193.5450000000001</v>
      </c>
      <c r="L10" s="29">
        <v>-4517.1469999999999</v>
      </c>
    </row>
    <row r="11" spans="2:16" ht="15" x14ac:dyDescent="0.35">
      <c r="B11" s="113" t="s">
        <v>12</v>
      </c>
      <c r="C11" s="69"/>
      <c r="D11" s="69"/>
      <c r="E11" s="69"/>
      <c r="F11" s="88">
        <v>-0.16600000000000009</v>
      </c>
      <c r="G11" s="29">
        <v>0.23100000000000021</v>
      </c>
      <c r="H11" s="88">
        <v>3.177999999999999</v>
      </c>
      <c r="I11" s="29">
        <v>2.5839999999999987</v>
      </c>
      <c r="J11" s="29">
        <v>24.952000000000002</v>
      </c>
      <c r="K11" s="29">
        <v>25.262999999999998</v>
      </c>
      <c r="L11" s="29">
        <v>5.4030000000000005</v>
      </c>
    </row>
    <row r="12" spans="2:16" ht="15" x14ac:dyDescent="0.35">
      <c r="B12" s="113" t="s">
        <v>13</v>
      </c>
      <c r="C12" s="69"/>
      <c r="D12" s="69"/>
      <c r="E12" s="69"/>
      <c r="F12" s="88">
        <v>0.25700000000000001</v>
      </c>
      <c r="G12" s="29">
        <v>0.17599999999999999</v>
      </c>
      <c r="H12" s="88">
        <v>2.0579999999999998</v>
      </c>
      <c r="I12" s="29">
        <v>0.23499999999999999</v>
      </c>
      <c r="J12" s="29">
        <v>1.0069999999999999</v>
      </c>
      <c r="K12" s="29">
        <v>1.0069999999999999</v>
      </c>
      <c r="L12" s="29">
        <v>2.1880000000000002</v>
      </c>
    </row>
    <row r="13" spans="2:16" ht="15" x14ac:dyDescent="0.35">
      <c r="B13" s="115" t="s">
        <v>14</v>
      </c>
      <c r="C13" s="73"/>
      <c r="D13" s="73"/>
      <c r="E13" s="73"/>
      <c r="F13" s="89">
        <v>0</v>
      </c>
      <c r="G13" s="33">
        <v>0</v>
      </c>
      <c r="H13" s="89">
        <v>0</v>
      </c>
      <c r="I13" s="33">
        <v>0</v>
      </c>
      <c r="J13" s="33">
        <v>0</v>
      </c>
      <c r="K13" s="33">
        <v>-51.325000000000003</v>
      </c>
      <c r="L13" s="33">
        <v>0</v>
      </c>
    </row>
    <row r="14" spans="2:16" ht="15.75" x14ac:dyDescent="0.25">
      <c r="B14" s="116" t="s">
        <v>0</v>
      </c>
      <c r="C14" s="116"/>
      <c r="D14" s="116"/>
      <c r="E14" s="116"/>
      <c r="F14" s="87">
        <f t="shared" ref="F14:L14" si="0">SUM(F9:F13)</f>
        <v>56.386999999999937</v>
      </c>
      <c r="G14" s="25">
        <f t="shared" si="0"/>
        <v>-26.487999999999982</v>
      </c>
      <c r="H14" s="87">
        <f t="shared" si="0"/>
        <v>507.69099999999992</v>
      </c>
      <c r="I14" s="26">
        <f t="shared" si="0"/>
        <v>402.01199999999977</v>
      </c>
      <c r="J14" s="26">
        <f t="shared" si="0"/>
        <v>428.94999999999953</v>
      </c>
      <c r="K14" s="26">
        <f t="shared" si="0"/>
        <v>388.82299999999969</v>
      </c>
      <c r="L14" s="26">
        <f t="shared" si="0"/>
        <v>540.50300000000027</v>
      </c>
    </row>
    <row r="15" spans="2:16" ht="16.5" x14ac:dyDescent="0.35">
      <c r="B15" s="115" t="s">
        <v>73</v>
      </c>
      <c r="C15" s="73"/>
      <c r="D15" s="73"/>
      <c r="E15" s="73"/>
      <c r="F15" s="89">
        <v>-27.662000000000003</v>
      </c>
      <c r="G15" s="33">
        <v>-44.09</v>
      </c>
      <c r="H15" s="89">
        <v>-131.358</v>
      </c>
      <c r="I15" s="33">
        <v>-107.89400000000001</v>
      </c>
      <c r="J15" s="33">
        <v>-112.658</v>
      </c>
      <c r="K15" s="33">
        <v>-112.80199999999999</v>
      </c>
      <c r="L15" s="33">
        <v>-133.459</v>
      </c>
    </row>
    <row r="16" spans="2:16" ht="15.75" x14ac:dyDescent="0.25">
      <c r="B16" s="116" t="s">
        <v>1</v>
      </c>
      <c r="C16" s="116"/>
      <c r="D16" s="116"/>
      <c r="E16" s="116"/>
      <c r="F16" s="87">
        <f t="shared" ref="F16:L16" si="1">SUM(F14:F15)</f>
        <v>28.724999999999934</v>
      </c>
      <c r="G16" s="25">
        <f t="shared" si="1"/>
        <v>-70.577999999999989</v>
      </c>
      <c r="H16" s="87">
        <f t="shared" si="1"/>
        <v>376.33299999999991</v>
      </c>
      <c r="I16" s="26">
        <f t="shared" si="1"/>
        <v>294.11799999999977</v>
      </c>
      <c r="J16" s="26">
        <f t="shared" si="1"/>
        <v>316.29199999999952</v>
      </c>
      <c r="K16" s="26">
        <f t="shared" si="1"/>
        <v>276.02099999999973</v>
      </c>
      <c r="L16" s="26">
        <f t="shared" si="1"/>
        <v>407.04400000000027</v>
      </c>
    </row>
    <row r="17" spans="2:12" ht="15" x14ac:dyDescent="0.35">
      <c r="B17" s="113" t="s">
        <v>16</v>
      </c>
      <c r="C17" s="117"/>
      <c r="D17" s="117"/>
      <c r="E17" s="117"/>
      <c r="F17" s="88">
        <v>-0.94099999999999995</v>
      </c>
      <c r="G17" s="29">
        <v>0</v>
      </c>
      <c r="H17" s="88">
        <v>-2.1320000000000001</v>
      </c>
      <c r="I17" s="29">
        <v>0</v>
      </c>
      <c r="J17" s="29">
        <v>0</v>
      </c>
      <c r="K17" s="29">
        <v>0</v>
      </c>
      <c r="L17" s="29">
        <v>-3.512</v>
      </c>
    </row>
    <row r="18" spans="2:12" ht="16.5" x14ac:dyDescent="0.35">
      <c r="B18" s="115" t="s">
        <v>17</v>
      </c>
      <c r="C18" s="73"/>
      <c r="D18" s="73"/>
      <c r="E18" s="73"/>
      <c r="F18" s="89">
        <v>0</v>
      </c>
      <c r="G18" s="33">
        <v>0</v>
      </c>
      <c r="H18" s="89">
        <v>0</v>
      </c>
      <c r="I18" s="33">
        <v>0</v>
      </c>
      <c r="J18" s="33">
        <v>0</v>
      </c>
      <c r="K18" s="33">
        <v>0</v>
      </c>
      <c r="L18" s="33">
        <v>-8.2959999999999994</v>
      </c>
    </row>
    <row r="19" spans="2:12" x14ac:dyDescent="0.3">
      <c r="B19" s="116" t="s">
        <v>2</v>
      </c>
      <c r="C19" s="116"/>
      <c r="D19" s="116"/>
      <c r="E19" s="116"/>
      <c r="F19" s="87">
        <f t="shared" ref="F19:L19" si="2">SUM(F16:F18)</f>
        <v>27.783999999999935</v>
      </c>
      <c r="G19" s="25">
        <f t="shared" si="2"/>
        <v>-70.577999999999989</v>
      </c>
      <c r="H19" s="87">
        <f t="shared" si="2"/>
        <v>374.20099999999991</v>
      </c>
      <c r="I19" s="26">
        <f t="shared" si="2"/>
        <v>294.11799999999977</v>
      </c>
      <c r="J19" s="26">
        <f t="shared" si="2"/>
        <v>316.29199999999952</v>
      </c>
      <c r="K19" s="26">
        <f t="shared" si="2"/>
        <v>276.02099999999973</v>
      </c>
      <c r="L19" s="26">
        <f t="shared" si="2"/>
        <v>395.23600000000027</v>
      </c>
    </row>
    <row r="20" spans="2:12" ht="15" x14ac:dyDescent="0.35">
      <c r="B20" s="113" t="s">
        <v>18</v>
      </c>
      <c r="C20" s="69"/>
      <c r="D20" s="69"/>
      <c r="E20" s="69"/>
      <c r="F20" s="88">
        <v>7.8910000000000018</v>
      </c>
      <c r="G20" s="29">
        <v>6.0369999999999999</v>
      </c>
      <c r="H20" s="88">
        <v>8.7919999999999998</v>
      </c>
      <c r="I20" s="29">
        <v>8.51</v>
      </c>
      <c r="J20" s="29">
        <v>33.910000000000004</v>
      </c>
      <c r="K20" s="29">
        <v>33.960999999999999</v>
      </c>
      <c r="L20" s="29">
        <v>17.633000000000003</v>
      </c>
    </row>
    <row r="21" spans="2:12" ht="15" x14ac:dyDescent="0.35">
      <c r="B21" s="115" t="s">
        <v>19</v>
      </c>
      <c r="C21" s="73"/>
      <c r="D21" s="73"/>
      <c r="E21" s="73"/>
      <c r="F21" s="89">
        <v>-9.5779999999999994</v>
      </c>
      <c r="G21" s="33">
        <v>-14.183</v>
      </c>
      <c r="H21" s="89">
        <v>-130.25900000000001</v>
      </c>
      <c r="I21" s="33">
        <v>-87.388000000000005</v>
      </c>
      <c r="J21" s="33">
        <v>-72.003</v>
      </c>
      <c r="K21" s="33">
        <v>-75.256999999999991</v>
      </c>
      <c r="L21" s="33">
        <v>-97.585999999999999</v>
      </c>
    </row>
    <row r="22" spans="2:12" x14ac:dyDescent="0.3">
      <c r="B22" s="116" t="s">
        <v>3</v>
      </c>
      <c r="C22" s="116"/>
      <c r="D22" s="116"/>
      <c r="E22" s="116"/>
      <c r="F22" s="87">
        <f t="shared" ref="F22:L22" si="3">SUM(F19:F21)</f>
        <v>26.096999999999941</v>
      </c>
      <c r="G22" s="25">
        <f t="shared" si="3"/>
        <v>-78.72399999999999</v>
      </c>
      <c r="H22" s="87">
        <f t="shared" si="3"/>
        <v>252.73399999999987</v>
      </c>
      <c r="I22" s="26">
        <f t="shared" si="3"/>
        <v>215.23999999999975</v>
      </c>
      <c r="J22" s="26">
        <f t="shared" si="3"/>
        <v>278.19899999999956</v>
      </c>
      <c r="K22" s="26">
        <f t="shared" si="3"/>
        <v>234.72499999999974</v>
      </c>
      <c r="L22" s="26">
        <f t="shared" si="3"/>
        <v>315.28300000000024</v>
      </c>
    </row>
    <row r="23" spans="2:12" ht="15" x14ac:dyDescent="0.35">
      <c r="B23" s="113" t="s">
        <v>20</v>
      </c>
      <c r="C23" s="69"/>
      <c r="D23" s="69"/>
      <c r="E23" s="69"/>
      <c r="F23" s="88">
        <v>-6.1840000000000002</v>
      </c>
      <c r="G23" s="29">
        <v>19.917000000000002</v>
      </c>
      <c r="H23" s="88">
        <v>-71.746000000000009</v>
      </c>
      <c r="I23" s="29">
        <v>-69.256</v>
      </c>
      <c r="J23" s="29">
        <v>-68.646000000000001</v>
      </c>
      <c r="K23" s="29">
        <v>-70.712000000000003</v>
      </c>
      <c r="L23" s="29">
        <v>-107.004</v>
      </c>
    </row>
    <row r="24" spans="2:12" ht="15" x14ac:dyDescent="0.35">
      <c r="B24" s="115" t="s">
        <v>78</v>
      </c>
      <c r="C24" s="118"/>
      <c r="D24" s="118"/>
      <c r="E24" s="118"/>
      <c r="F24" s="89">
        <v>0</v>
      </c>
      <c r="G24" s="33">
        <v>0</v>
      </c>
      <c r="H24" s="89">
        <v>0</v>
      </c>
      <c r="I24" s="33">
        <v>0</v>
      </c>
      <c r="J24" s="33">
        <v>0</v>
      </c>
      <c r="K24" s="33">
        <v>0</v>
      </c>
      <c r="L24" s="33">
        <v>0</v>
      </c>
    </row>
    <row r="25" spans="2:12" ht="15" x14ac:dyDescent="0.35">
      <c r="B25" s="119" t="s">
        <v>21</v>
      </c>
      <c r="C25" s="120"/>
      <c r="D25" s="120"/>
      <c r="E25" s="120"/>
      <c r="F25" s="87">
        <f t="shared" ref="F25:L25" si="4">SUM(F22:F24)</f>
        <v>19.91299999999994</v>
      </c>
      <c r="G25" s="25">
        <f t="shared" si="4"/>
        <v>-58.806999999999988</v>
      </c>
      <c r="H25" s="87">
        <f t="shared" si="4"/>
        <v>180.98799999999986</v>
      </c>
      <c r="I25" s="26">
        <f t="shared" si="4"/>
        <v>145.98399999999975</v>
      </c>
      <c r="J25" s="26">
        <f t="shared" si="4"/>
        <v>209.55299999999954</v>
      </c>
      <c r="K25" s="26">
        <f t="shared" si="4"/>
        <v>164.01299999999975</v>
      </c>
      <c r="L25" s="26">
        <f t="shared" si="4"/>
        <v>208.27900000000022</v>
      </c>
    </row>
    <row r="26" spans="2:12" ht="15" x14ac:dyDescent="0.35">
      <c r="B26" s="113" t="s">
        <v>22</v>
      </c>
      <c r="C26" s="69"/>
      <c r="D26" s="69"/>
      <c r="E26" s="69"/>
      <c r="F26" s="88">
        <v>19.839000000000166</v>
      </c>
      <c r="G26" s="29">
        <v>-58.720000000000091</v>
      </c>
      <c r="H26" s="88">
        <v>180.84400000000051</v>
      </c>
      <c r="I26" s="29">
        <v>145.90900000000039</v>
      </c>
      <c r="J26" s="29">
        <v>207.99199999999968</v>
      </c>
      <c r="K26" s="29">
        <v>162.45199999999917</v>
      </c>
      <c r="L26" s="29">
        <v>208.05299999999997</v>
      </c>
    </row>
    <row r="27" spans="2:12" ht="15" x14ac:dyDescent="0.35">
      <c r="B27" s="113" t="s">
        <v>80</v>
      </c>
      <c r="C27" s="69"/>
      <c r="D27" s="69"/>
      <c r="E27" s="69"/>
      <c r="F27" s="88">
        <v>7.3999999999999996E-2</v>
      </c>
      <c r="G27" s="29">
        <v>-8.6999999999999994E-2</v>
      </c>
      <c r="H27" s="88">
        <v>0.14399999999999999</v>
      </c>
      <c r="I27" s="29">
        <v>7.4999999999999997E-2</v>
      </c>
      <c r="J27" s="29">
        <v>1.5609999999999999</v>
      </c>
      <c r="K27" s="29">
        <v>1.5609999999999999</v>
      </c>
      <c r="L27" s="29">
        <v>0.22600000000000001</v>
      </c>
    </row>
    <row r="28" spans="2:12" ht="15" x14ac:dyDescent="0.35">
      <c r="B28" s="148"/>
      <c r="C28" s="148"/>
      <c r="D28" s="148"/>
      <c r="E28" s="148"/>
      <c r="F28" s="149"/>
      <c r="G28" s="150"/>
      <c r="H28" s="149"/>
      <c r="I28" s="150"/>
      <c r="J28" s="150"/>
      <c r="K28" s="150"/>
      <c r="L28" s="150"/>
    </row>
    <row r="29" spans="2:12" ht="15" x14ac:dyDescent="0.35">
      <c r="B29" s="146" t="s">
        <v>83</v>
      </c>
      <c r="C29" s="69"/>
      <c r="D29" s="69"/>
      <c r="E29" s="69"/>
      <c r="F29" s="88">
        <v>0</v>
      </c>
      <c r="G29" s="29">
        <v>-74.86</v>
      </c>
      <c r="H29" s="88">
        <v>-125.20599999999999</v>
      </c>
      <c r="I29" s="29">
        <v>-50.649000000000001</v>
      </c>
      <c r="J29" s="29">
        <v>-18.875</v>
      </c>
      <c r="K29" s="29">
        <v>-70.2</v>
      </c>
      <c r="L29" s="29">
        <v>-69.433999999999997</v>
      </c>
    </row>
    <row r="30" spans="2:12" ht="15" x14ac:dyDescent="0.35">
      <c r="B30" s="147" t="s">
        <v>84</v>
      </c>
      <c r="C30" s="148"/>
      <c r="D30" s="148"/>
      <c r="E30" s="148"/>
      <c r="F30" s="164">
        <f t="shared" ref="F30:L30" si="5">F16-F29</f>
        <v>28.724999999999934</v>
      </c>
      <c r="G30" s="165">
        <f t="shared" si="5"/>
        <v>4.2820000000000107</v>
      </c>
      <c r="H30" s="164">
        <f t="shared" si="5"/>
        <v>501.53899999999987</v>
      </c>
      <c r="I30" s="165">
        <f t="shared" si="5"/>
        <v>344.76699999999977</v>
      </c>
      <c r="J30" s="165">
        <f t="shared" si="5"/>
        <v>335.16699999999952</v>
      </c>
      <c r="K30" s="165">
        <f t="shared" si="5"/>
        <v>346.22099999999972</v>
      </c>
      <c r="L30" s="165">
        <f t="shared" si="5"/>
        <v>476.47800000000029</v>
      </c>
    </row>
    <row r="31" spans="2:12" ht="15" x14ac:dyDescent="0.35">
      <c r="B31" s="113"/>
      <c r="C31" s="69"/>
      <c r="D31" s="69"/>
      <c r="E31" s="69"/>
      <c r="F31" s="30"/>
      <c r="G31" s="30"/>
      <c r="H31" s="30"/>
      <c r="I31" s="30"/>
      <c r="J31" s="30"/>
      <c r="K31" s="30"/>
      <c r="L31" s="30"/>
    </row>
    <row r="32" spans="2:12" ht="12.75" customHeight="1" x14ac:dyDescent="0.35">
      <c r="B32" s="74"/>
      <c r="C32" s="74"/>
      <c r="D32" s="75"/>
      <c r="E32" s="76"/>
      <c r="F32" s="77">
        <v>2015</v>
      </c>
      <c r="G32" s="77">
        <v>2014</v>
      </c>
      <c r="H32" s="77">
        <v>2014</v>
      </c>
      <c r="I32" s="77">
        <v>2013</v>
      </c>
      <c r="J32" s="77">
        <v>2012</v>
      </c>
      <c r="K32" s="77">
        <v>2012</v>
      </c>
      <c r="L32" s="77">
        <v>2011</v>
      </c>
    </row>
    <row r="33" spans="2:12" ht="12.75" customHeight="1" x14ac:dyDescent="0.35">
      <c r="B33" s="78"/>
      <c r="C33" s="78"/>
      <c r="D33" s="75"/>
      <c r="E33" s="76"/>
      <c r="F33" s="80" t="s">
        <v>153</v>
      </c>
      <c r="G33" s="80" t="s">
        <v>153</v>
      </c>
      <c r="H33" s="80"/>
      <c r="I33" s="80"/>
      <c r="J33" s="80"/>
      <c r="K33" s="80"/>
      <c r="L33" s="80"/>
    </row>
    <row r="34" spans="2:12" ht="12.75" customHeight="1" x14ac:dyDescent="0.35">
      <c r="B34" s="75" t="s">
        <v>77</v>
      </c>
      <c r="C34" s="81"/>
      <c r="D34" s="75"/>
      <c r="E34" s="75"/>
      <c r="F34" s="82"/>
      <c r="G34" s="82"/>
      <c r="H34" s="82"/>
      <c r="I34" s="82"/>
      <c r="J34" s="82"/>
      <c r="K34" s="82"/>
      <c r="L34" s="82"/>
    </row>
    <row r="35" spans="2:12" ht="3" customHeight="1" x14ac:dyDescent="0.35">
      <c r="B35" s="113"/>
      <c r="C35" s="72"/>
      <c r="D35" s="72"/>
      <c r="E35" s="72"/>
      <c r="F35" s="70"/>
      <c r="G35" s="70"/>
      <c r="H35" s="70"/>
      <c r="I35" s="70"/>
      <c r="J35" s="70"/>
      <c r="K35" s="70"/>
      <c r="L35" s="70"/>
    </row>
    <row r="36" spans="2:12" ht="15" x14ac:dyDescent="0.35">
      <c r="B36" s="113" t="s">
        <v>4</v>
      </c>
      <c r="C36" s="121"/>
      <c r="D36" s="121"/>
      <c r="E36" s="121"/>
      <c r="F36" s="88">
        <v>3145.71</v>
      </c>
      <c r="G36" s="29">
        <v>2953.4349999999999</v>
      </c>
      <c r="H36" s="88">
        <v>3190.28</v>
      </c>
      <c r="I36" s="29">
        <v>2949.5619999999999</v>
      </c>
      <c r="J36" s="29">
        <v>0</v>
      </c>
      <c r="K36" s="29">
        <v>2908.86</v>
      </c>
      <c r="L36" s="29">
        <v>3154.9209999999998</v>
      </c>
    </row>
    <row r="37" spans="2:12" ht="15" x14ac:dyDescent="0.35">
      <c r="B37" s="113" t="s">
        <v>24</v>
      </c>
      <c r="C37" s="114"/>
      <c r="D37" s="114"/>
      <c r="E37" s="114"/>
      <c r="F37" s="88">
        <v>93.097999999999999</v>
      </c>
      <c r="G37" s="29">
        <v>27.523</v>
      </c>
      <c r="H37" s="88">
        <v>94.070999999999998</v>
      </c>
      <c r="I37" s="29">
        <v>26.385999999999999</v>
      </c>
      <c r="J37" s="29">
        <v>0</v>
      </c>
      <c r="K37" s="29">
        <v>19.672999999999998</v>
      </c>
      <c r="L37" s="29">
        <v>17.501000000000001</v>
      </c>
    </row>
    <row r="38" spans="2:12" ht="15" x14ac:dyDescent="0.35">
      <c r="B38" s="113" t="s">
        <v>25</v>
      </c>
      <c r="C38" s="114"/>
      <c r="D38" s="114"/>
      <c r="E38" s="114"/>
      <c r="F38" s="88">
        <v>636.86099999999999</v>
      </c>
      <c r="G38" s="29">
        <v>584.93299999999999</v>
      </c>
      <c r="H38" s="88">
        <v>636.49</v>
      </c>
      <c r="I38" s="29">
        <v>573.82900000000006</v>
      </c>
      <c r="J38" s="29">
        <v>0</v>
      </c>
      <c r="K38" s="29">
        <v>599.64100000000008</v>
      </c>
      <c r="L38" s="29">
        <v>633.93499999999995</v>
      </c>
    </row>
    <row r="39" spans="2:12" ht="15" x14ac:dyDescent="0.35">
      <c r="B39" s="113" t="s">
        <v>26</v>
      </c>
      <c r="C39" s="114"/>
      <c r="D39" s="114"/>
      <c r="E39" s="114"/>
      <c r="F39" s="88">
        <v>16.047000000000001</v>
      </c>
      <c r="G39" s="29">
        <v>17.843</v>
      </c>
      <c r="H39" s="88">
        <v>16.495999999999999</v>
      </c>
      <c r="I39" s="29">
        <v>17.853999999999999</v>
      </c>
      <c r="J39" s="29">
        <v>0</v>
      </c>
      <c r="K39" s="29">
        <v>23.35</v>
      </c>
      <c r="L39" s="29">
        <v>22.814</v>
      </c>
    </row>
    <row r="40" spans="2:12" ht="15" x14ac:dyDescent="0.35">
      <c r="B40" s="115" t="s">
        <v>27</v>
      </c>
      <c r="C40" s="73"/>
      <c r="D40" s="73"/>
      <c r="E40" s="73"/>
      <c r="F40" s="89">
        <v>113.333</v>
      </c>
      <c r="G40" s="33">
        <v>93.772999999999996</v>
      </c>
      <c r="H40" s="89">
        <v>112.411</v>
      </c>
      <c r="I40" s="33">
        <v>85.016000000000005</v>
      </c>
      <c r="J40" s="33">
        <v>0</v>
      </c>
      <c r="K40" s="33">
        <v>76.835999999999999</v>
      </c>
      <c r="L40" s="33">
        <v>78.458999999999989</v>
      </c>
    </row>
    <row r="41" spans="2:12" ht="15" x14ac:dyDescent="0.35">
      <c r="B41" s="110" t="s">
        <v>28</v>
      </c>
      <c r="C41" s="116"/>
      <c r="D41" s="116"/>
      <c r="E41" s="116"/>
      <c r="F41" s="93">
        <f>SUM(F36:F40)</f>
        <v>4005.049</v>
      </c>
      <c r="G41" s="24">
        <f>SUM(G36:G40)</f>
        <v>3677.5070000000001</v>
      </c>
      <c r="H41" s="93">
        <f>SUM(H36:H40)</f>
        <v>4049.7480000000005</v>
      </c>
      <c r="I41" s="26">
        <f>SUM(I36:I40)</f>
        <v>3652.6469999999999</v>
      </c>
      <c r="J41" s="26" t="s">
        <v>8</v>
      </c>
      <c r="K41" s="26">
        <f>SUM(K36:K40)</f>
        <v>3628.3599999999997</v>
      </c>
      <c r="L41" s="26">
        <f>SUM(L36:L40)</f>
        <v>3907.6299999999997</v>
      </c>
    </row>
    <row r="42" spans="2:12" ht="15" x14ac:dyDescent="0.35">
      <c r="B42" s="113" t="s">
        <v>29</v>
      </c>
      <c r="C42" s="69"/>
      <c r="D42" s="69"/>
      <c r="E42" s="69"/>
      <c r="F42" s="88">
        <v>485.60200000000003</v>
      </c>
      <c r="G42" s="29">
        <v>426.41200000000003</v>
      </c>
      <c r="H42" s="88">
        <v>425.26400000000001</v>
      </c>
      <c r="I42" s="29">
        <v>408.57900000000001</v>
      </c>
      <c r="J42" s="29">
        <v>0</v>
      </c>
      <c r="K42" s="29">
        <v>415.99400000000003</v>
      </c>
      <c r="L42" s="29">
        <v>473.52600000000001</v>
      </c>
    </row>
    <row r="43" spans="2:12" ht="15" x14ac:dyDescent="0.35">
      <c r="B43" s="113" t="s">
        <v>30</v>
      </c>
      <c r="C43" s="69"/>
      <c r="D43" s="69"/>
      <c r="E43" s="69"/>
      <c r="F43" s="88">
        <v>0</v>
      </c>
      <c r="G43" s="29">
        <v>0</v>
      </c>
      <c r="H43" s="88">
        <v>0</v>
      </c>
      <c r="I43" s="29">
        <v>0</v>
      </c>
      <c r="J43" s="29">
        <v>0</v>
      </c>
      <c r="K43" s="29">
        <v>0</v>
      </c>
      <c r="L43" s="29">
        <v>0</v>
      </c>
    </row>
    <row r="44" spans="2:12" ht="15" x14ac:dyDescent="0.35">
      <c r="B44" s="113" t="s">
        <v>31</v>
      </c>
      <c r="C44" s="69"/>
      <c r="D44" s="69"/>
      <c r="E44" s="69"/>
      <c r="F44" s="88">
        <v>603.65800000000002</v>
      </c>
      <c r="G44" s="29">
        <v>585.48799999999994</v>
      </c>
      <c r="H44" s="88">
        <v>531.71799999999996</v>
      </c>
      <c r="I44" s="29">
        <v>586.19400000000007</v>
      </c>
      <c r="J44" s="29">
        <v>0</v>
      </c>
      <c r="K44" s="29">
        <v>631.23800000000006</v>
      </c>
      <c r="L44" s="29">
        <v>812.48199999999997</v>
      </c>
    </row>
    <row r="45" spans="2:12" ht="15" x14ac:dyDescent="0.35">
      <c r="B45" s="113" t="s">
        <v>32</v>
      </c>
      <c r="C45" s="69"/>
      <c r="D45" s="69"/>
      <c r="E45" s="69"/>
      <c r="F45" s="88">
        <v>78.816000000000003</v>
      </c>
      <c r="G45" s="29">
        <v>49.975000000000001</v>
      </c>
      <c r="H45" s="88">
        <v>87.59</v>
      </c>
      <c r="I45" s="29">
        <v>76.587999999999994</v>
      </c>
      <c r="J45" s="29">
        <v>0</v>
      </c>
      <c r="K45" s="29">
        <v>98.745000000000005</v>
      </c>
      <c r="L45" s="29">
        <v>282.72300000000001</v>
      </c>
    </row>
    <row r="46" spans="2:12" ht="15" x14ac:dyDescent="0.35">
      <c r="B46" s="115" t="s">
        <v>33</v>
      </c>
      <c r="C46" s="73"/>
      <c r="D46" s="73"/>
      <c r="E46" s="73"/>
      <c r="F46" s="89">
        <v>0</v>
      </c>
      <c r="G46" s="33">
        <v>0</v>
      </c>
      <c r="H46" s="89">
        <v>0</v>
      </c>
      <c r="I46" s="33">
        <v>0</v>
      </c>
      <c r="J46" s="33">
        <v>0</v>
      </c>
      <c r="K46" s="33">
        <v>0</v>
      </c>
      <c r="L46" s="33">
        <v>0</v>
      </c>
    </row>
    <row r="47" spans="2:12" ht="15" x14ac:dyDescent="0.35">
      <c r="B47" s="122" t="s">
        <v>34</v>
      </c>
      <c r="C47" s="84"/>
      <c r="D47" s="84"/>
      <c r="E47" s="84"/>
      <c r="F47" s="94">
        <f>SUM(F42:F46)</f>
        <v>1168.076</v>
      </c>
      <c r="G47" s="44">
        <f>SUM(G42:G46)</f>
        <v>1061.875</v>
      </c>
      <c r="H47" s="94">
        <f>SUM(H42:H46)</f>
        <v>1044.5719999999999</v>
      </c>
      <c r="I47" s="45">
        <f>SUM(I42:I46)</f>
        <v>1071.3610000000001</v>
      </c>
      <c r="J47" s="45" t="s">
        <v>8</v>
      </c>
      <c r="K47" s="45">
        <f>SUM(K42:K46)</f>
        <v>1145.9769999999999</v>
      </c>
      <c r="L47" s="45">
        <f>SUM(L42:L46)</f>
        <v>1568.731</v>
      </c>
    </row>
    <row r="48" spans="2:12" ht="15" x14ac:dyDescent="0.35">
      <c r="B48" s="110" t="s">
        <v>35</v>
      </c>
      <c r="C48" s="85"/>
      <c r="D48" s="85"/>
      <c r="E48" s="85"/>
      <c r="F48" s="93">
        <f>F41+F47</f>
        <v>5173.125</v>
      </c>
      <c r="G48" s="24">
        <f>G41+G47</f>
        <v>4739.3819999999996</v>
      </c>
      <c r="H48" s="93">
        <f>H41+H47</f>
        <v>5094.3200000000006</v>
      </c>
      <c r="I48" s="26">
        <f>I41+I47</f>
        <v>4724.0079999999998</v>
      </c>
      <c r="J48" s="26" t="s">
        <v>8</v>
      </c>
      <c r="K48" s="26">
        <f>K41+K47</f>
        <v>4774.3369999999995</v>
      </c>
      <c r="L48" s="26">
        <f>L41+L47</f>
        <v>5476.3609999999999</v>
      </c>
    </row>
    <row r="49" spans="2:12" ht="15" x14ac:dyDescent="0.35">
      <c r="B49" s="113" t="s">
        <v>36</v>
      </c>
      <c r="C49" s="69"/>
      <c r="D49" s="69"/>
      <c r="E49" s="69"/>
      <c r="F49" s="88">
        <v>2771.2050000000004</v>
      </c>
      <c r="G49" s="29">
        <v>2466.1510000000003</v>
      </c>
      <c r="H49" s="88">
        <v>2792.5380000000027</v>
      </c>
      <c r="I49" s="29">
        <v>2526.9540000000011</v>
      </c>
      <c r="J49" s="29"/>
      <c r="K49" s="29">
        <v>2354.4140000000007</v>
      </c>
      <c r="L49" s="29">
        <v>2223.5979999999995</v>
      </c>
    </row>
    <row r="50" spans="2:12" ht="15" x14ac:dyDescent="0.35">
      <c r="B50" s="113" t="s">
        <v>79</v>
      </c>
      <c r="C50" s="69"/>
      <c r="D50" s="69"/>
      <c r="E50" s="69"/>
      <c r="F50" s="88">
        <v>0.89899999999999991</v>
      </c>
      <c r="G50" s="29">
        <v>0.91200000000000003</v>
      </c>
      <c r="H50" s="88">
        <v>0.79900000000000004</v>
      </c>
      <c r="I50" s="29">
        <v>1.0010000000000001</v>
      </c>
      <c r="J50" s="29">
        <v>0</v>
      </c>
      <c r="K50" s="29">
        <v>4.3380000000000001</v>
      </c>
      <c r="L50" s="29">
        <v>3.5579999999999998</v>
      </c>
    </row>
    <row r="51" spans="2:12" ht="15" x14ac:dyDescent="0.35">
      <c r="B51" s="113" t="s">
        <v>37</v>
      </c>
      <c r="C51" s="69"/>
      <c r="D51" s="69"/>
      <c r="E51" s="69"/>
      <c r="F51" s="88">
        <v>5.1999999999999998E-2</v>
      </c>
      <c r="G51" s="29">
        <v>0</v>
      </c>
      <c r="H51" s="88">
        <v>5.0999999999999997E-2</v>
      </c>
      <c r="I51" s="29">
        <v>0</v>
      </c>
      <c r="J51" s="29">
        <v>0</v>
      </c>
      <c r="K51" s="29">
        <v>0.22800000000000001</v>
      </c>
      <c r="L51" s="29">
        <v>0.224</v>
      </c>
    </row>
    <row r="52" spans="2:12" ht="15" x14ac:dyDescent="0.35">
      <c r="B52" s="113" t="s">
        <v>38</v>
      </c>
      <c r="C52" s="69"/>
      <c r="D52" s="69"/>
      <c r="E52" s="69"/>
      <c r="F52" s="88">
        <v>120.995</v>
      </c>
      <c r="G52" s="29">
        <v>163.65100000000001</v>
      </c>
      <c r="H52" s="88">
        <v>126.941</v>
      </c>
      <c r="I52" s="29">
        <v>136.23400000000001</v>
      </c>
      <c r="J52" s="29">
        <v>0</v>
      </c>
      <c r="K52" s="29">
        <v>105.446</v>
      </c>
      <c r="L52" s="29">
        <v>140.35599999999999</v>
      </c>
    </row>
    <row r="53" spans="2:12" ht="15" x14ac:dyDescent="0.35">
      <c r="B53" s="113" t="s">
        <v>39</v>
      </c>
      <c r="C53" s="69"/>
      <c r="D53" s="69"/>
      <c r="E53" s="69"/>
      <c r="F53" s="88">
        <v>1369.6830000000002</v>
      </c>
      <c r="G53" s="29">
        <v>1324.61</v>
      </c>
      <c r="H53" s="88">
        <v>1235.0149999999999</v>
      </c>
      <c r="I53" s="29">
        <v>1072.99</v>
      </c>
      <c r="J53" s="29">
        <v>0</v>
      </c>
      <c r="K53" s="29">
        <v>1252.518</v>
      </c>
      <c r="L53" s="29">
        <v>1676.9850000000001</v>
      </c>
    </row>
    <row r="54" spans="2:12" ht="15" x14ac:dyDescent="0.35">
      <c r="B54" s="113" t="s">
        <v>40</v>
      </c>
      <c r="C54" s="69"/>
      <c r="D54" s="69"/>
      <c r="E54" s="69"/>
      <c r="F54" s="88">
        <v>910.29099999999994</v>
      </c>
      <c r="G54" s="29">
        <v>773.63400000000001</v>
      </c>
      <c r="H54" s="88">
        <v>938.976</v>
      </c>
      <c r="I54" s="29">
        <v>976.48599999999999</v>
      </c>
      <c r="J54" s="29">
        <v>0</v>
      </c>
      <c r="K54" s="29">
        <v>1045.9469999999999</v>
      </c>
      <c r="L54" s="29">
        <v>1403.655</v>
      </c>
    </row>
    <row r="55" spans="2:12" ht="15" x14ac:dyDescent="0.35">
      <c r="B55" s="113" t="s">
        <v>74</v>
      </c>
      <c r="C55" s="69"/>
      <c r="D55" s="69"/>
      <c r="E55" s="69"/>
      <c r="F55" s="88">
        <v>0</v>
      </c>
      <c r="G55" s="29">
        <v>10.423999999999999</v>
      </c>
      <c r="H55" s="88">
        <v>0</v>
      </c>
      <c r="I55" s="29">
        <v>10.343</v>
      </c>
      <c r="J55" s="29">
        <v>0</v>
      </c>
      <c r="K55" s="29">
        <v>11.446</v>
      </c>
      <c r="L55" s="29">
        <v>27.984999999999999</v>
      </c>
    </row>
    <row r="56" spans="2:12" ht="15" x14ac:dyDescent="0.35">
      <c r="B56" s="115" t="s">
        <v>41</v>
      </c>
      <c r="C56" s="73"/>
      <c r="D56" s="73"/>
      <c r="E56" s="73"/>
      <c r="F56" s="89">
        <v>0</v>
      </c>
      <c r="G56" s="33">
        <v>0</v>
      </c>
      <c r="H56" s="89">
        <v>0</v>
      </c>
      <c r="I56" s="33">
        <v>0</v>
      </c>
      <c r="J56" s="33">
        <v>0</v>
      </c>
      <c r="K56" s="33">
        <v>0</v>
      </c>
      <c r="L56" s="33">
        <v>0</v>
      </c>
    </row>
    <row r="57" spans="2:12" ht="15" x14ac:dyDescent="0.35">
      <c r="B57" s="110" t="s">
        <v>42</v>
      </c>
      <c r="C57" s="85"/>
      <c r="D57" s="85"/>
      <c r="E57" s="85"/>
      <c r="F57" s="93">
        <f>SUM(F49:F56)</f>
        <v>5173.1250000000009</v>
      </c>
      <c r="G57" s="24">
        <f>SUM(G49:G56)</f>
        <v>4739.3819999999996</v>
      </c>
      <c r="H57" s="93">
        <f>SUM(H49:H56)</f>
        <v>5094.3200000000024</v>
      </c>
      <c r="I57" s="26">
        <f>SUM(I49:I56)</f>
        <v>4724.0080000000007</v>
      </c>
      <c r="J57" s="26" t="s">
        <v>8</v>
      </c>
      <c r="K57" s="26">
        <f>SUM(K49:K56)</f>
        <v>4774.3370000000004</v>
      </c>
      <c r="L57" s="26">
        <f>SUM(L49:L56)</f>
        <v>5476.3609999999999</v>
      </c>
    </row>
    <row r="58" spans="2:12" ht="15" x14ac:dyDescent="0.35">
      <c r="B58" s="113"/>
      <c r="C58" s="85"/>
      <c r="D58" s="85"/>
      <c r="E58" s="85"/>
      <c r="F58" s="30"/>
      <c r="G58" s="30"/>
      <c r="H58" s="30"/>
      <c r="I58" s="30"/>
      <c r="J58" s="30"/>
      <c r="K58" s="30"/>
      <c r="L58" s="30"/>
    </row>
    <row r="59" spans="2:12" ht="12.75" customHeight="1" x14ac:dyDescent="0.35">
      <c r="B59" s="83"/>
      <c r="C59" s="74"/>
      <c r="D59" s="76"/>
      <c r="E59" s="76"/>
      <c r="F59" s="77">
        <v>2015</v>
      </c>
      <c r="G59" s="77">
        <v>2014</v>
      </c>
      <c r="H59" s="77">
        <v>2014</v>
      </c>
      <c r="I59" s="77">
        <v>2013</v>
      </c>
      <c r="J59" s="77">
        <v>2012</v>
      </c>
      <c r="K59" s="77">
        <v>2012</v>
      </c>
      <c r="L59" s="77">
        <v>2011</v>
      </c>
    </row>
    <row r="60" spans="2:12" ht="12.75" customHeight="1" x14ac:dyDescent="0.35">
      <c r="B60" s="78"/>
      <c r="C60" s="78"/>
      <c r="D60" s="76"/>
      <c r="E60" s="76"/>
      <c r="F60" s="80" t="s">
        <v>153</v>
      </c>
      <c r="G60" s="80" t="s">
        <v>153</v>
      </c>
      <c r="H60" s="80"/>
      <c r="I60" s="80"/>
      <c r="J60" s="80"/>
      <c r="K60" s="80"/>
      <c r="L60" s="80"/>
    </row>
    <row r="61" spans="2:12" ht="12.75" customHeight="1" x14ac:dyDescent="0.35">
      <c r="B61" s="75" t="s">
        <v>76</v>
      </c>
      <c r="C61" s="81"/>
      <c r="D61" s="75"/>
      <c r="E61" s="75"/>
      <c r="F61" s="82"/>
      <c r="G61" s="82"/>
      <c r="H61" s="82"/>
      <c r="I61" s="82"/>
      <c r="J61" s="82"/>
      <c r="K61" s="82"/>
      <c r="L61" s="82"/>
    </row>
    <row r="62" spans="2:12" ht="3" customHeight="1" x14ac:dyDescent="0.35">
      <c r="B62" s="113"/>
      <c r="C62" s="72"/>
      <c r="D62" s="72"/>
      <c r="E62" s="72"/>
      <c r="F62" s="70"/>
      <c r="G62" s="70"/>
      <c r="H62" s="70"/>
      <c r="I62" s="70"/>
      <c r="J62" s="70"/>
      <c r="K62" s="70"/>
      <c r="L62" s="70"/>
    </row>
    <row r="63" spans="2:12" ht="32.25" customHeight="1" x14ac:dyDescent="0.35">
      <c r="B63" s="123" t="s">
        <v>43</v>
      </c>
      <c r="C63" s="123"/>
      <c r="D63" s="123"/>
      <c r="E63" s="123"/>
      <c r="F63" s="88">
        <v>38.572000000000195</v>
      </c>
      <c r="G63" s="29">
        <v>-62.807000000000059</v>
      </c>
      <c r="H63" s="88">
        <v>294.5870000000009</v>
      </c>
      <c r="I63" s="29">
        <v>334.16900000000049</v>
      </c>
      <c r="J63" s="29"/>
      <c r="K63" s="29">
        <v>325.32099999999974</v>
      </c>
      <c r="L63" s="29">
        <v>469.38900000000035</v>
      </c>
    </row>
    <row r="64" spans="2:12" ht="15" x14ac:dyDescent="0.35">
      <c r="B64" s="124" t="s">
        <v>44</v>
      </c>
      <c r="C64" s="124"/>
      <c r="D64" s="125"/>
      <c r="E64" s="125"/>
      <c r="F64" s="89">
        <v>-168.202</v>
      </c>
      <c r="G64" s="33">
        <v>-135.17900000000003</v>
      </c>
      <c r="H64" s="89">
        <v>15.00500000000001</v>
      </c>
      <c r="I64" s="33">
        <v>41.29699999999999</v>
      </c>
      <c r="J64" s="33">
        <v>0</v>
      </c>
      <c r="K64" s="33">
        <v>-77.328000000000003</v>
      </c>
      <c r="L64" s="33">
        <v>77.156000000000006</v>
      </c>
    </row>
    <row r="65" spans="2:12" ht="15" x14ac:dyDescent="0.35">
      <c r="B65" s="183" t="s">
        <v>45</v>
      </c>
      <c r="C65" s="126"/>
      <c r="D65" s="127"/>
      <c r="E65" s="127"/>
      <c r="F65" s="87">
        <f t="shared" ref="F65:I65" si="6">SUM(F63:F64)</f>
        <v>-129.6299999999998</v>
      </c>
      <c r="G65" s="25">
        <f t="shared" si="6"/>
        <v>-197.9860000000001</v>
      </c>
      <c r="H65" s="87">
        <f t="shared" si="6"/>
        <v>309.59200000000089</v>
      </c>
      <c r="I65" s="26">
        <f t="shared" si="6"/>
        <v>375.46600000000046</v>
      </c>
      <c r="J65" s="26" t="s">
        <v>8</v>
      </c>
      <c r="K65" s="26">
        <f>SUM(K63:K64)</f>
        <v>247.99299999999974</v>
      </c>
      <c r="L65" s="26">
        <f>SUM(L63:L64)</f>
        <v>546.5450000000003</v>
      </c>
    </row>
    <row r="66" spans="2:12" ht="15" x14ac:dyDescent="0.35">
      <c r="B66" s="123" t="s">
        <v>46</v>
      </c>
      <c r="C66" s="123"/>
      <c r="D66" s="69"/>
      <c r="E66" s="69"/>
      <c r="F66" s="88">
        <v>-33.85</v>
      </c>
      <c r="G66" s="29">
        <v>-55.632999999999996</v>
      </c>
      <c r="H66" s="88">
        <v>-168.53900000000002</v>
      </c>
      <c r="I66" s="29">
        <v>-87.549000000000007</v>
      </c>
      <c r="J66" s="29">
        <v>0</v>
      </c>
      <c r="K66" s="29">
        <v>-87.191000000000003</v>
      </c>
      <c r="L66" s="29">
        <v>-80.738</v>
      </c>
    </row>
    <row r="67" spans="2:12" ht="15" x14ac:dyDescent="0.35">
      <c r="B67" s="124" t="s">
        <v>75</v>
      </c>
      <c r="C67" s="124"/>
      <c r="D67" s="73"/>
      <c r="E67" s="73"/>
      <c r="F67" s="89">
        <v>0.64300000000000002</v>
      </c>
      <c r="G67" s="33">
        <v>3.4409999999999998</v>
      </c>
      <c r="H67" s="89">
        <v>11.135</v>
      </c>
      <c r="I67" s="33">
        <v>13.107000000000001</v>
      </c>
      <c r="J67" s="33">
        <v>0</v>
      </c>
      <c r="K67" s="33">
        <v>5.91</v>
      </c>
      <c r="L67" s="33">
        <v>3.2709999999999999</v>
      </c>
    </row>
    <row r="68" spans="2:12" ht="15" x14ac:dyDescent="0.35">
      <c r="B68" s="128" t="s">
        <v>47</v>
      </c>
      <c r="C68" s="128"/>
      <c r="D68" s="129"/>
      <c r="E68" s="129"/>
      <c r="F68" s="87">
        <f t="shared" ref="F68:I68" si="7">SUM(F65:F67)</f>
        <v>-162.83699999999979</v>
      </c>
      <c r="G68" s="25">
        <f t="shared" si="7"/>
        <v>-250.17800000000008</v>
      </c>
      <c r="H68" s="87">
        <f t="shared" si="7"/>
        <v>152.18800000000087</v>
      </c>
      <c r="I68" s="26">
        <f t="shared" si="7"/>
        <v>301.02400000000051</v>
      </c>
      <c r="J68" s="26" t="s">
        <v>8</v>
      </c>
      <c r="K68" s="26">
        <f>SUM(K65:K67)</f>
        <v>166.71199999999973</v>
      </c>
      <c r="L68" s="26">
        <f>SUM(L65:L67)</f>
        <v>469.07800000000032</v>
      </c>
    </row>
    <row r="69" spans="2:12" ht="15" x14ac:dyDescent="0.35">
      <c r="B69" s="124" t="s">
        <v>48</v>
      </c>
      <c r="C69" s="124"/>
      <c r="D69" s="130"/>
      <c r="E69" s="130"/>
      <c r="F69" s="89">
        <v>0</v>
      </c>
      <c r="G69" s="33">
        <v>0</v>
      </c>
      <c r="H69" s="89">
        <v>-184.74899999999997</v>
      </c>
      <c r="I69" s="33">
        <v>0</v>
      </c>
      <c r="J69" s="163">
        <v>0</v>
      </c>
      <c r="K69" s="33">
        <v>190.548</v>
      </c>
      <c r="L69" s="33">
        <v>-27.213000000000001</v>
      </c>
    </row>
    <row r="70" spans="2:12" ht="16.5" customHeight="1" x14ac:dyDescent="0.35">
      <c r="B70" s="183" t="s">
        <v>49</v>
      </c>
      <c r="C70" s="126"/>
      <c r="D70" s="85"/>
      <c r="E70" s="85"/>
      <c r="F70" s="87">
        <f t="shared" ref="F70:I70" si="8">SUM(F68:F69)</f>
        <v>-162.83699999999979</v>
      </c>
      <c r="G70" s="25">
        <f t="shared" si="8"/>
        <v>-250.17800000000008</v>
      </c>
      <c r="H70" s="87">
        <f t="shared" si="8"/>
        <v>-32.560999999999098</v>
      </c>
      <c r="I70" s="26">
        <f t="shared" si="8"/>
        <v>301.02400000000051</v>
      </c>
      <c r="J70" s="26" t="s">
        <v>8</v>
      </c>
      <c r="K70" s="26">
        <f>SUM(K68:K69)</f>
        <v>357.25999999999976</v>
      </c>
      <c r="L70" s="26">
        <f>SUM(L68:L69)</f>
        <v>441.86500000000029</v>
      </c>
    </row>
    <row r="71" spans="2:12" ht="15" x14ac:dyDescent="0.35">
      <c r="B71" s="123" t="s">
        <v>50</v>
      </c>
      <c r="C71" s="123"/>
      <c r="D71" s="69"/>
      <c r="E71" s="69"/>
      <c r="F71" s="88">
        <v>154.59800000000001</v>
      </c>
      <c r="G71" s="29">
        <v>251.23299999999998</v>
      </c>
      <c r="H71" s="88">
        <v>69.647000000000048</v>
      </c>
      <c r="I71" s="29">
        <v>-212.238</v>
      </c>
      <c r="J71" s="29">
        <v>0</v>
      </c>
      <c r="K71" s="29">
        <v>-488.53199999999998</v>
      </c>
      <c r="L71" s="29">
        <v>-361.58199999999999</v>
      </c>
    </row>
    <row r="72" spans="2:12" ht="15" x14ac:dyDescent="0.35">
      <c r="B72" s="123" t="s">
        <v>51</v>
      </c>
      <c r="C72" s="123"/>
      <c r="D72" s="69"/>
      <c r="E72" s="69"/>
      <c r="F72" s="88">
        <v>0</v>
      </c>
      <c r="G72" s="29">
        <v>0</v>
      </c>
      <c r="H72" s="88">
        <v>0</v>
      </c>
      <c r="I72" s="29">
        <v>0</v>
      </c>
      <c r="J72" s="29">
        <v>0</v>
      </c>
      <c r="K72" s="29">
        <v>0</v>
      </c>
      <c r="L72" s="29">
        <v>0</v>
      </c>
    </row>
    <row r="73" spans="2:12" ht="15" x14ac:dyDescent="0.35">
      <c r="B73" s="123" t="s">
        <v>52</v>
      </c>
      <c r="C73" s="123"/>
      <c r="D73" s="69"/>
      <c r="E73" s="69"/>
      <c r="F73" s="88">
        <v>0</v>
      </c>
      <c r="G73" s="29">
        <v>0</v>
      </c>
      <c r="H73" s="88">
        <v>0</v>
      </c>
      <c r="I73" s="29">
        <v>0</v>
      </c>
      <c r="J73" s="29">
        <v>0</v>
      </c>
      <c r="K73" s="29">
        <v>-0.878</v>
      </c>
      <c r="L73" s="29">
        <v>-303.428</v>
      </c>
    </row>
    <row r="74" spans="2:12" ht="15" x14ac:dyDescent="0.35">
      <c r="B74" s="124" t="s">
        <v>53</v>
      </c>
      <c r="C74" s="124"/>
      <c r="D74" s="73"/>
      <c r="E74" s="73"/>
      <c r="F74" s="89">
        <v>0</v>
      </c>
      <c r="G74" s="33">
        <v>-26.593999999999994</v>
      </c>
      <c r="H74" s="89">
        <v>-26.594999999999999</v>
      </c>
      <c r="I74" s="33">
        <v>-110.629</v>
      </c>
      <c r="J74" s="33">
        <v>0</v>
      </c>
      <c r="K74" s="33">
        <v>-51.747</v>
      </c>
      <c r="L74" s="33">
        <v>-9.7330000000000041</v>
      </c>
    </row>
    <row r="75" spans="2:12" ht="15" x14ac:dyDescent="0.35">
      <c r="B75" s="179" t="s">
        <v>54</v>
      </c>
      <c r="C75" s="131" t="s">
        <v>150</v>
      </c>
      <c r="D75" s="132"/>
      <c r="E75" s="132"/>
      <c r="F75" s="95">
        <f t="shared" ref="F75:I75" si="9">SUM(F71:F74)</f>
        <v>154.59800000000001</v>
      </c>
      <c r="G75" s="44">
        <f t="shared" si="9"/>
        <v>224.63899999999998</v>
      </c>
      <c r="H75" s="95">
        <f t="shared" si="9"/>
        <v>43.052000000000049</v>
      </c>
      <c r="I75" s="169">
        <f t="shared" si="9"/>
        <v>-322.86700000000002</v>
      </c>
      <c r="J75" s="169" t="s">
        <v>8</v>
      </c>
      <c r="K75" s="169">
        <f>SUM(K71:K74)</f>
        <v>-541.15699999999993</v>
      </c>
      <c r="L75" s="45">
        <f>SUM(L71:L74)</f>
        <v>-674.74299999999994</v>
      </c>
    </row>
    <row r="76" spans="2:12" ht="15" x14ac:dyDescent="0.35">
      <c r="B76" s="126" t="s">
        <v>55</v>
      </c>
      <c r="C76" s="126"/>
      <c r="D76" s="85"/>
      <c r="E76" s="85"/>
      <c r="F76" s="87">
        <f t="shared" ref="F76:I76" si="10">SUM(F75+F70)</f>
        <v>-8.2389999999997769</v>
      </c>
      <c r="G76" s="25">
        <f t="shared" si="10"/>
        <v>-25.539000000000101</v>
      </c>
      <c r="H76" s="87">
        <f t="shared" si="10"/>
        <v>10.491000000000952</v>
      </c>
      <c r="I76" s="26">
        <f t="shared" si="10"/>
        <v>-21.842999999999506</v>
      </c>
      <c r="J76" s="26" t="s">
        <v>8</v>
      </c>
      <c r="K76" s="26">
        <f>SUM(K75+K70)</f>
        <v>-183.89700000000016</v>
      </c>
      <c r="L76" s="26">
        <f>SUM(L75+L70)</f>
        <v>-232.87799999999964</v>
      </c>
    </row>
    <row r="77" spans="2:12" ht="15" x14ac:dyDescent="0.35">
      <c r="B77" s="124" t="s">
        <v>123</v>
      </c>
      <c r="C77" s="124"/>
      <c r="D77" s="73"/>
      <c r="E77" s="73"/>
      <c r="F77" s="89">
        <v>0</v>
      </c>
      <c r="G77" s="33">
        <v>0</v>
      </c>
      <c r="H77" s="89">
        <v>0</v>
      </c>
      <c r="I77" s="33">
        <v>0</v>
      </c>
      <c r="J77" s="33">
        <v>0</v>
      </c>
      <c r="K77" s="33">
        <v>0</v>
      </c>
      <c r="L77" s="33"/>
    </row>
    <row r="78" spans="2:12" ht="15" x14ac:dyDescent="0.35">
      <c r="B78" s="183" t="s">
        <v>124</v>
      </c>
      <c r="C78" s="129"/>
      <c r="D78" s="85"/>
      <c r="E78" s="85"/>
      <c r="F78" s="87">
        <f t="shared" ref="F78:I78" si="11">SUM(F76:F77)</f>
        <v>-8.2389999999997769</v>
      </c>
      <c r="G78" s="25">
        <f t="shared" si="11"/>
        <v>-25.539000000000101</v>
      </c>
      <c r="H78" s="87">
        <f t="shared" si="11"/>
        <v>10.491000000000952</v>
      </c>
      <c r="I78" s="26">
        <f t="shared" si="11"/>
        <v>-21.842999999999506</v>
      </c>
      <c r="J78" s="26" t="s">
        <v>8</v>
      </c>
      <c r="K78" s="26">
        <f>SUM(K76:K77)</f>
        <v>-183.89700000000016</v>
      </c>
      <c r="L78" s="26">
        <f>SUM(L76:L77)</f>
        <v>-232.87799999999964</v>
      </c>
    </row>
    <row r="79" spans="2:12" ht="15" x14ac:dyDescent="0.35">
      <c r="B79" s="113"/>
      <c r="C79" s="85"/>
      <c r="D79" s="85"/>
      <c r="E79" s="85"/>
      <c r="F79" s="86"/>
      <c r="G79" s="86"/>
      <c r="H79" s="86"/>
      <c r="I79" s="86"/>
      <c r="J79" s="86"/>
      <c r="K79" s="86"/>
      <c r="L79" s="86"/>
    </row>
    <row r="80" spans="2:12" ht="12.75" customHeight="1" x14ac:dyDescent="0.35">
      <c r="B80" s="83"/>
      <c r="C80" s="74"/>
      <c r="D80" s="76"/>
      <c r="E80" s="76"/>
      <c r="F80" s="77">
        <v>2015</v>
      </c>
      <c r="G80" s="77">
        <v>2014</v>
      </c>
      <c r="H80" s="77">
        <v>2014</v>
      </c>
      <c r="I80" s="77">
        <v>2013</v>
      </c>
      <c r="J80" s="77">
        <v>2012</v>
      </c>
      <c r="K80" s="77">
        <v>2012</v>
      </c>
      <c r="L80" s="77">
        <v>2011</v>
      </c>
    </row>
    <row r="81" spans="2:14" ht="12.75" customHeight="1" x14ac:dyDescent="0.35">
      <c r="B81" s="78"/>
      <c r="C81" s="78"/>
      <c r="D81" s="76"/>
      <c r="E81" s="76"/>
      <c r="F81" s="80" t="s">
        <v>153</v>
      </c>
      <c r="G81" s="80" t="s">
        <v>153</v>
      </c>
      <c r="H81" s="77"/>
      <c r="I81" s="77"/>
      <c r="J81" s="77"/>
      <c r="K81" s="77"/>
      <c r="L81" s="77"/>
    </row>
    <row r="82" spans="2:14" ht="12.75" customHeight="1" x14ac:dyDescent="0.35">
      <c r="B82" s="75" t="s">
        <v>56</v>
      </c>
      <c r="C82" s="81"/>
      <c r="D82" s="75"/>
      <c r="E82" s="75"/>
      <c r="F82" s="79"/>
      <c r="G82" s="79"/>
      <c r="H82" s="79"/>
      <c r="I82" s="79"/>
      <c r="J82" s="79"/>
      <c r="K82" s="79"/>
      <c r="L82" s="79"/>
    </row>
    <row r="83" spans="2:14" ht="1.5" customHeight="1" x14ac:dyDescent="0.35">
      <c r="B83" s="113" t="s">
        <v>59</v>
      </c>
      <c r="C83" s="72"/>
      <c r="D83" s="72"/>
      <c r="E83" s="72"/>
      <c r="F83" s="72"/>
      <c r="G83" s="72"/>
      <c r="H83" s="72"/>
      <c r="I83" s="72"/>
      <c r="J83" s="72"/>
      <c r="K83" s="72"/>
      <c r="L83" s="72"/>
    </row>
    <row r="84" spans="2:14" ht="15" x14ac:dyDescent="0.35">
      <c r="B84" s="146" t="s">
        <v>57</v>
      </c>
      <c r="C84" s="123"/>
      <c r="D84" s="114"/>
      <c r="E84" s="114"/>
      <c r="F84" s="91">
        <v>2.7424162286120097</v>
      </c>
      <c r="G84" s="65">
        <v>-7.7791102156344811</v>
      </c>
      <c r="H84" s="91">
        <v>7.6556095562434505</v>
      </c>
      <c r="I84" s="65">
        <v>6.8399423535822184</v>
      </c>
      <c r="J84" s="65">
        <v>7.066273852628596</v>
      </c>
      <c r="K84" s="65">
        <v>5.9907892112358745</v>
      </c>
      <c r="L84" s="65">
        <v>8.0601830592474393</v>
      </c>
    </row>
    <row r="85" spans="2:14" ht="15" x14ac:dyDescent="0.35">
      <c r="B85" s="113" t="s">
        <v>121</v>
      </c>
      <c r="C85" s="123"/>
      <c r="D85" s="114"/>
      <c r="E85" s="114"/>
      <c r="F85" s="91">
        <v>2.7424162286120097</v>
      </c>
      <c r="G85" s="65">
        <v>0.47196222538677823</v>
      </c>
      <c r="H85" s="91">
        <v>10.202631077340502</v>
      </c>
      <c r="I85" s="65">
        <v>8.0178241570304536</v>
      </c>
      <c r="J85" s="65">
        <v>7.4879598863201338</v>
      </c>
      <c r="K85" s="65">
        <v>7.5144174954198926</v>
      </c>
      <c r="L85" s="65">
        <v>9.4350976889576916</v>
      </c>
    </row>
    <row r="86" spans="2:14" ht="15" x14ac:dyDescent="0.35">
      <c r="B86" s="113" t="s">
        <v>58</v>
      </c>
      <c r="C86" s="123"/>
      <c r="D86" s="114"/>
      <c r="E86" s="114"/>
      <c r="F86" s="91">
        <v>2.4915173652946065</v>
      </c>
      <c r="G86" s="65">
        <v>-8.6769626883109332</v>
      </c>
      <c r="H86" s="91">
        <v>5.1412786696559349</v>
      </c>
      <c r="I86" s="65">
        <v>5.0055732467412337</v>
      </c>
      <c r="J86" s="65">
        <v>6.2152388284478448</v>
      </c>
      <c r="K86" s="65">
        <v>5.0944964245740065</v>
      </c>
      <c r="L86" s="65">
        <v>6.243154782944119</v>
      </c>
    </row>
    <row r="87" spans="2:14" ht="15" x14ac:dyDescent="0.35">
      <c r="B87" s="113" t="s">
        <v>59</v>
      </c>
      <c r="C87" s="123"/>
      <c r="D87" s="121"/>
      <c r="E87" s="121"/>
      <c r="F87" s="97" t="s">
        <v>8</v>
      </c>
      <c r="G87" s="57" t="s">
        <v>8</v>
      </c>
      <c r="H87" s="91">
        <v>6.7992958726133725</v>
      </c>
      <c r="I87" s="65">
        <v>6</v>
      </c>
      <c r="J87" s="65" t="s">
        <v>8</v>
      </c>
      <c r="K87" s="65">
        <v>7.0970543545975913</v>
      </c>
      <c r="L87" s="65">
        <v>9.1999999999999993</v>
      </c>
    </row>
    <row r="88" spans="2:14" ht="15" x14ac:dyDescent="0.35">
      <c r="B88" s="113" t="s">
        <v>60</v>
      </c>
      <c r="C88" s="123"/>
      <c r="D88" s="121"/>
      <c r="E88" s="121"/>
      <c r="F88" s="97" t="s">
        <v>8</v>
      </c>
      <c r="G88" s="57" t="s">
        <v>8</v>
      </c>
      <c r="H88" s="91">
        <v>10.039992932554632</v>
      </c>
      <c r="I88" s="65">
        <v>8.4</v>
      </c>
      <c r="J88" s="65" t="s">
        <v>8</v>
      </c>
      <c r="K88" s="65">
        <v>8.248740031583873</v>
      </c>
      <c r="L88" s="65">
        <v>10</v>
      </c>
    </row>
    <row r="89" spans="2:14" ht="15" x14ac:dyDescent="0.35">
      <c r="B89" s="113" t="s">
        <v>61</v>
      </c>
      <c r="C89" s="123"/>
      <c r="D89" s="114"/>
      <c r="E89" s="114"/>
      <c r="F89" s="88">
        <v>53.586642503322466</v>
      </c>
      <c r="G89" s="29">
        <v>52.054529472408021</v>
      </c>
      <c r="H89" s="88">
        <v>54.83238194695268</v>
      </c>
      <c r="I89" s="29">
        <v>53.512928005202376</v>
      </c>
      <c r="J89" s="29" t="s">
        <v>8</v>
      </c>
      <c r="K89" s="29">
        <v>49.404807410955733</v>
      </c>
      <c r="L89" s="29">
        <v>40.668538834455951</v>
      </c>
    </row>
    <row r="90" spans="2:14" ht="15" x14ac:dyDescent="0.35">
      <c r="B90" s="113" t="s">
        <v>62</v>
      </c>
      <c r="C90" s="123"/>
      <c r="D90" s="114"/>
      <c r="E90" s="114"/>
      <c r="F90" s="88">
        <v>1274.8720000000001</v>
      </c>
      <c r="G90" s="29">
        <v>1256.7919999999999</v>
      </c>
      <c r="H90" s="88">
        <v>1130.9799999999998</v>
      </c>
      <c r="I90" s="29">
        <v>978.548</v>
      </c>
      <c r="J90" s="29" t="s">
        <v>8</v>
      </c>
      <c r="K90" s="29">
        <v>1130.6510000000001</v>
      </c>
      <c r="L90" s="29">
        <v>1371.672</v>
      </c>
    </row>
    <row r="91" spans="2:14" ht="15" x14ac:dyDescent="0.35">
      <c r="B91" s="113" t="s">
        <v>63</v>
      </c>
      <c r="C91" s="123"/>
      <c r="D91" s="69"/>
      <c r="E91" s="69"/>
      <c r="F91" s="91">
        <v>0.49411385720016265</v>
      </c>
      <c r="G91" s="65">
        <v>0.53691778442625904</v>
      </c>
      <c r="H91" s="91">
        <v>0.44214715231280682</v>
      </c>
      <c r="I91" s="65">
        <v>0.42444980231056312</v>
      </c>
      <c r="J91" s="65" t="s">
        <v>8</v>
      </c>
      <c r="K91" s="65">
        <v>0.53110543202507088</v>
      </c>
      <c r="L91" s="65">
        <v>0.75307207936938392</v>
      </c>
    </row>
    <row r="92" spans="2:14" ht="15" x14ac:dyDescent="0.35">
      <c r="B92" s="115" t="s">
        <v>64</v>
      </c>
      <c r="C92" s="124"/>
      <c r="D92" s="73"/>
      <c r="E92" s="73"/>
      <c r="F92" s="98" t="s">
        <v>8</v>
      </c>
      <c r="G92" s="59" t="s">
        <v>8</v>
      </c>
      <c r="H92" s="98">
        <v>3297</v>
      </c>
      <c r="I92" s="59">
        <v>3077</v>
      </c>
      <c r="J92" s="59">
        <v>3249</v>
      </c>
      <c r="K92" s="59">
        <v>3287</v>
      </c>
      <c r="L92" s="59">
        <v>3523</v>
      </c>
      <c r="N92" s="58"/>
    </row>
    <row r="93" spans="2:14" ht="15" x14ac:dyDescent="0.35">
      <c r="B93" s="117" t="s">
        <v>95</v>
      </c>
      <c r="C93" s="71"/>
      <c r="D93" s="71"/>
      <c r="E93" s="71"/>
      <c r="F93" s="71"/>
      <c r="G93" s="71"/>
      <c r="H93" s="71"/>
      <c r="I93" s="71"/>
      <c r="J93" s="71"/>
      <c r="K93" s="71"/>
      <c r="L93" s="71"/>
    </row>
    <row r="94" spans="2:14" ht="15" x14ac:dyDescent="0.35">
      <c r="B94" s="117" t="s">
        <v>96</v>
      </c>
      <c r="C94" s="133"/>
      <c r="D94" s="133"/>
      <c r="E94" s="133"/>
      <c r="F94" s="133"/>
      <c r="G94" s="133"/>
      <c r="H94" s="133"/>
      <c r="I94" s="133"/>
      <c r="J94" s="133"/>
      <c r="K94" s="133"/>
      <c r="L94" s="133"/>
    </row>
    <row r="95" spans="2:14" ht="15" x14ac:dyDescent="0.35">
      <c r="B95" s="117" t="s">
        <v>94</v>
      </c>
      <c r="C95" s="133"/>
      <c r="D95" s="133"/>
      <c r="E95" s="133"/>
      <c r="F95" s="133"/>
      <c r="G95" s="133"/>
      <c r="H95" s="133"/>
      <c r="I95" s="133"/>
      <c r="J95" s="133"/>
      <c r="K95" s="133"/>
      <c r="L95" s="133"/>
    </row>
    <row r="96" spans="2:14" ht="15" x14ac:dyDescent="0.35">
      <c r="B96" s="117"/>
      <c r="C96" s="134"/>
      <c r="D96" s="134"/>
      <c r="E96" s="134"/>
      <c r="F96" s="134"/>
      <c r="G96" s="134"/>
      <c r="H96" s="134"/>
      <c r="I96" s="134"/>
      <c r="J96" s="134"/>
      <c r="K96" s="134"/>
      <c r="L96" s="134"/>
    </row>
    <row r="97" spans="2:12" x14ac:dyDescent="0.3">
      <c r="B97" s="105"/>
      <c r="C97" s="105"/>
      <c r="D97" s="105"/>
      <c r="E97" s="105"/>
      <c r="F97" s="105"/>
      <c r="G97" s="105"/>
      <c r="H97" s="105"/>
      <c r="I97" s="105"/>
      <c r="J97" s="105"/>
      <c r="K97" s="105"/>
      <c r="L97" s="105"/>
    </row>
    <row r="98" spans="2:12" x14ac:dyDescent="0.3">
      <c r="B98" s="105"/>
      <c r="C98" s="105"/>
      <c r="D98" s="105"/>
      <c r="E98" s="105"/>
      <c r="F98" s="105"/>
      <c r="G98" s="105"/>
      <c r="H98" s="105"/>
      <c r="I98" s="105"/>
      <c r="J98" s="105"/>
      <c r="K98" s="105"/>
      <c r="L98" s="105"/>
    </row>
    <row r="99" spans="2:12" x14ac:dyDescent="0.3">
      <c r="B99" s="105"/>
      <c r="C99" s="105"/>
      <c r="D99" s="105"/>
      <c r="E99" s="105"/>
      <c r="F99" s="105"/>
      <c r="G99" s="105"/>
      <c r="H99" s="105"/>
      <c r="I99" s="105"/>
      <c r="J99" s="105"/>
      <c r="K99" s="105"/>
      <c r="L99" s="105"/>
    </row>
    <row r="100" spans="2:12" x14ac:dyDescent="0.3">
      <c r="B100" s="105"/>
      <c r="C100" s="105"/>
      <c r="D100" s="105"/>
      <c r="E100" s="105"/>
      <c r="F100" s="105"/>
      <c r="G100" s="105"/>
      <c r="H100" s="105"/>
      <c r="I100" s="105"/>
      <c r="J100" s="105"/>
      <c r="K100" s="105"/>
      <c r="L100" s="105"/>
    </row>
    <row r="101" spans="2:12" x14ac:dyDescent="0.3"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</row>
    <row r="102" spans="2:12" x14ac:dyDescent="0.3"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</row>
    <row r="103" spans="2:12" x14ac:dyDescent="0.3"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</row>
    <row r="104" spans="2:12" x14ac:dyDescent="0.3"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</row>
    <row r="105" spans="2:12" x14ac:dyDescent="0.3"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</row>
    <row r="106" spans="2:12" x14ac:dyDescent="0.3"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</row>
    <row r="107" spans="2:12" x14ac:dyDescent="0.3"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</row>
  </sheetData>
  <mergeCells count="1">
    <mergeCell ref="B3:L3"/>
  </mergeCells>
  <pageMargins left="0.7" right="0.7" top="0.75" bottom="0.75" header="0.3" footer="0.3"/>
  <pageSetup paperSize="9" scale="5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3"/>
  <sheetViews>
    <sheetView showZeros="0" topLeftCell="B3" zoomScaleNormal="100" workbookViewId="0">
      <selection activeCell="B3" sqref="B3:K3"/>
    </sheetView>
  </sheetViews>
  <sheetFormatPr defaultColWidth="9.109375" defaultRowHeight="14.4" outlineLevelRow="1" x14ac:dyDescent="0.3"/>
  <cols>
    <col min="1" max="1" width="3.5546875" style="99" hidden="1" customWidth="1"/>
    <col min="2" max="2" width="26" style="99" customWidth="1"/>
    <col min="3" max="3" width="16" style="99" customWidth="1"/>
    <col min="4" max="4" width="8.33203125" style="99" customWidth="1"/>
    <col min="5" max="5" width="4.88671875" style="99" customWidth="1"/>
    <col min="6" max="11" width="9.6640625" style="99" customWidth="1"/>
    <col min="12" max="16384" width="9.109375" style="99"/>
  </cols>
  <sheetData>
    <row r="1" spans="2:11" ht="16.5" hidden="1" outlineLevel="1" x14ac:dyDescent="0.35">
      <c r="B1" s="106" t="s">
        <v>154</v>
      </c>
      <c r="C1" s="106" t="s">
        <v>111</v>
      </c>
      <c r="D1" s="106"/>
      <c r="E1" s="106"/>
      <c r="F1" s="107" t="e">
        <f>#REF!</f>
        <v>#REF!</v>
      </c>
      <c r="G1" s="107" t="e">
        <f>#REF!</f>
        <v>#REF!</v>
      </c>
      <c r="H1" s="107" t="e">
        <f>#REF!</f>
        <v>#REF!</v>
      </c>
      <c r="I1" s="107" t="e">
        <f>#REF!</f>
        <v>#REF!</v>
      </c>
      <c r="J1" s="107" t="e">
        <f>#REF!</f>
        <v>#REF!</v>
      </c>
      <c r="K1" s="107" t="e">
        <f>#REF!</f>
        <v>#REF!</v>
      </c>
    </row>
    <row r="2" spans="2:11" ht="16.5" hidden="1" collapsed="1" x14ac:dyDescent="0.35">
      <c r="B2" s="108" t="s">
        <v>23</v>
      </c>
      <c r="C2" s="109"/>
      <c r="D2" s="109"/>
      <c r="E2" s="136" t="s">
        <v>113</v>
      </c>
      <c r="F2" s="109"/>
      <c r="G2" s="109"/>
      <c r="H2" s="109"/>
      <c r="I2" s="109"/>
      <c r="J2" s="109"/>
      <c r="K2" s="109"/>
    </row>
    <row r="3" spans="2:11" ht="21.75" customHeight="1" x14ac:dyDescent="0.3">
      <c r="B3" s="191" t="s">
        <v>155</v>
      </c>
      <c r="C3" s="191"/>
      <c r="D3" s="191"/>
      <c r="E3" s="191"/>
      <c r="F3" s="191"/>
      <c r="G3" s="191"/>
      <c r="H3" s="191"/>
      <c r="I3" s="191"/>
      <c r="J3" s="191"/>
      <c r="K3" s="191"/>
    </row>
    <row r="4" spans="2:11" ht="16.5" x14ac:dyDescent="0.35">
      <c r="B4" s="110" t="s">
        <v>67</v>
      </c>
      <c r="C4" s="111"/>
      <c r="D4" s="111"/>
      <c r="E4" s="111"/>
      <c r="F4" s="105"/>
      <c r="G4" s="105"/>
      <c r="H4" s="105"/>
      <c r="I4" s="105"/>
      <c r="J4" s="105"/>
      <c r="K4" s="105"/>
    </row>
    <row r="5" spans="2:11" ht="12.75" customHeight="1" x14ac:dyDescent="0.35">
      <c r="B5" s="74"/>
      <c r="C5" s="74"/>
      <c r="D5" s="75"/>
      <c r="E5" s="76"/>
      <c r="F5" s="77">
        <v>2015</v>
      </c>
      <c r="G5" s="77">
        <v>2014</v>
      </c>
      <c r="H5" s="77">
        <v>2014</v>
      </c>
      <c r="I5" s="77">
        <v>2013</v>
      </c>
      <c r="J5" s="77">
        <v>2012</v>
      </c>
      <c r="K5" s="77">
        <v>2011</v>
      </c>
    </row>
    <row r="6" spans="2:11" ht="12.75" customHeight="1" x14ac:dyDescent="0.35">
      <c r="B6" s="78"/>
      <c r="C6" s="78"/>
      <c r="D6" s="75"/>
      <c r="E6" s="76"/>
      <c r="F6" s="77" t="s">
        <v>153</v>
      </c>
      <c r="G6" s="77" t="s">
        <v>153</v>
      </c>
      <c r="H6" s="77"/>
      <c r="I6" s="77"/>
      <c r="J6" s="77"/>
      <c r="K6" s="77"/>
    </row>
    <row r="7" spans="2:11" ht="12.75" customHeight="1" x14ac:dyDescent="0.35">
      <c r="B7" s="75" t="s">
        <v>9</v>
      </c>
      <c r="C7" s="78"/>
      <c r="D7" s="75"/>
      <c r="E7" s="75" t="s">
        <v>112</v>
      </c>
      <c r="F7" s="79" t="s">
        <v>7</v>
      </c>
      <c r="G7" s="79"/>
      <c r="H7" s="79"/>
      <c r="I7" s="79"/>
      <c r="J7" s="79"/>
      <c r="K7" s="79"/>
    </row>
    <row r="8" spans="2:11" ht="3.75" customHeight="1" x14ac:dyDescent="0.35">
      <c r="B8" s="72"/>
      <c r="C8" s="72"/>
      <c r="D8" s="72"/>
      <c r="E8" s="72"/>
      <c r="F8" s="72"/>
      <c r="G8" s="72"/>
      <c r="H8" s="72"/>
      <c r="I8" s="72"/>
      <c r="J8" s="72"/>
      <c r="K8" s="72"/>
    </row>
    <row r="9" spans="2:11" ht="15" x14ac:dyDescent="0.35">
      <c r="B9" s="113" t="s">
        <v>10</v>
      </c>
      <c r="C9" s="114"/>
      <c r="D9" s="114"/>
      <c r="E9" s="114"/>
      <c r="F9" s="87">
        <v>194.17699999999999</v>
      </c>
      <c r="G9" s="25">
        <v>183.55</v>
      </c>
      <c r="H9" s="87">
        <v>844.50199999999995</v>
      </c>
      <c r="I9" s="25">
        <v>837.87300000000005</v>
      </c>
      <c r="J9" s="25">
        <v>784.29499999999996</v>
      </c>
      <c r="K9" s="25">
        <v>859.43700000000001</v>
      </c>
    </row>
    <row r="10" spans="2:11" ht="15" x14ac:dyDescent="0.35">
      <c r="B10" s="113" t="s">
        <v>11</v>
      </c>
      <c r="C10" s="69"/>
      <c r="D10" s="69"/>
      <c r="E10" s="69"/>
      <c r="F10" s="88">
        <v>-197.654</v>
      </c>
      <c r="G10" s="29">
        <v>-186.09699999999998</v>
      </c>
      <c r="H10" s="88">
        <v>-819.9190000000001</v>
      </c>
      <c r="I10" s="29">
        <v>-804.13600000000008</v>
      </c>
      <c r="J10" s="29">
        <v>-785.62</v>
      </c>
      <c r="K10" s="29">
        <v>-845.33400000000006</v>
      </c>
    </row>
    <row r="11" spans="2:11" ht="15" x14ac:dyDescent="0.35">
      <c r="B11" s="113" t="s">
        <v>12</v>
      </c>
      <c r="C11" s="69"/>
      <c r="D11" s="69"/>
      <c r="E11" s="69"/>
      <c r="F11" s="88">
        <v>2.0499999999999998</v>
      </c>
      <c r="G11" s="29">
        <v>1.508</v>
      </c>
      <c r="H11" s="88">
        <v>7.1820000000000004</v>
      </c>
      <c r="I11" s="29">
        <v>6.274</v>
      </c>
      <c r="J11" s="29">
        <v>7.1989999999999998</v>
      </c>
      <c r="K11" s="29">
        <v>6.6660000000000004</v>
      </c>
    </row>
    <row r="12" spans="2:11" ht="15" x14ac:dyDescent="0.35">
      <c r="B12" s="113" t="s">
        <v>13</v>
      </c>
      <c r="C12" s="69"/>
      <c r="D12" s="69"/>
      <c r="E12" s="69"/>
      <c r="F12" s="88">
        <v>0</v>
      </c>
      <c r="G12" s="29">
        <v>0</v>
      </c>
      <c r="H12" s="88">
        <v>0</v>
      </c>
      <c r="I12" s="29">
        <v>0</v>
      </c>
      <c r="J12" s="29">
        <v>0</v>
      </c>
      <c r="K12" s="29">
        <v>0</v>
      </c>
    </row>
    <row r="13" spans="2:11" ht="15" x14ac:dyDescent="0.35">
      <c r="B13" s="115" t="s">
        <v>14</v>
      </c>
      <c r="C13" s="73"/>
      <c r="D13" s="73"/>
      <c r="E13" s="73"/>
      <c r="F13" s="89">
        <v>0</v>
      </c>
      <c r="G13" s="33">
        <v>0</v>
      </c>
      <c r="H13" s="89">
        <v>0</v>
      </c>
      <c r="I13" s="33">
        <v>0</v>
      </c>
      <c r="J13" s="33">
        <v>0</v>
      </c>
      <c r="K13" s="33">
        <v>0</v>
      </c>
    </row>
    <row r="14" spans="2:11" ht="15.75" x14ac:dyDescent="0.25">
      <c r="B14" s="116" t="s">
        <v>0</v>
      </c>
      <c r="C14" s="116"/>
      <c r="D14" s="116"/>
      <c r="E14" s="116"/>
      <c r="F14" s="87">
        <f t="shared" ref="F14:K14" si="0">SUM(F9:F13)</f>
        <v>-1.427000000000004</v>
      </c>
      <c r="G14" s="25">
        <f t="shared" si="0"/>
        <v>-1.0389999999999686</v>
      </c>
      <c r="H14" s="87">
        <f t="shared" si="0"/>
        <v>31.764999999999858</v>
      </c>
      <c r="I14" s="26">
        <f t="shared" si="0"/>
        <v>40.010999999999967</v>
      </c>
      <c r="J14" s="26">
        <f t="shared" si="0"/>
        <v>5.8739999999999544</v>
      </c>
      <c r="K14" s="26">
        <f t="shared" si="0"/>
        <v>20.768999999999952</v>
      </c>
    </row>
    <row r="15" spans="2:11" ht="16.5" x14ac:dyDescent="0.35">
      <c r="B15" s="115" t="s">
        <v>73</v>
      </c>
      <c r="C15" s="73"/>
      <c r="D15" s="73"/>
      <c r="E15" s="73"/>
      <c r="F15" s="89">
        <v>-12.193</v>
      </c>
      <c r="G15" s="33">
        <v>-13.036999999999999</v>
      </c>
      <c r="H15" s="89">
        <v>-51.984999999999999</v>
      </c>
      <c r="I15" s="33">
        <v>-53.456999999999994</v>
      </c>
      <c r="J15" s="33">
        <v>-50.316999999999993</v>
      </c>
      <c r="K15" s="33">
        <v>-49.527999999999999</v>
      </c>
    </row>
    <row r="16" spans="2:11" ht="15.75" x14ac:dyDescent="0.25">
      <c r="B16" s="116" t="s">
        <v>1</v>
      </c>
      <c r="C16" s="116"/>
      <c r="D16" s="116"/>
      <c r="E16" s="116"/>
      <c r="F16" s="87">
        <f t="shared" ref="F16:K16" si="1">SUM(F14:F15)</f>
        <v>-13.620000000000005</v>
      </c>
      <c r="G16" s="25">
        <f t="shared" si="1"/>
        <v>-14.075999999999969</v>
      </c>
      <c r="H16" s="87">
        <f t="shared" si="1"/>
        <v>-20.220000000000141</v>
      </c>
      <c r="I16" s="26">
        <f t="shared" si="1"/>
        <v>-13.446000000000026</v>
      </c>
      <c r="J16" s="26">
        <f t="shared" si="1"/>
        <v>-44.44300000000004</v>
      </c>
      <c r="K16" s="26">
        <f t="shared" si="1"/>
        <v>-28.759000000000047</v>
      </c>
    </row>
    <row r="17" spans="2:11" ht="15" x14ac:dyDescent="0.35">
      <c r="B17" s="113" t="s">
        <v>16</v>
      </c>
      <c r="C17" s="117"/>
      <c r="D17" s="117"/>
      <c r="E17" s="117"/>
      <c r="F17" s="88">
        <v>0</v>
      </c>
      <c r="G17" s="29">
        <v>0</v>
      </c>
      <c r="H17" s="88">
        <v>0</v>
      </c>
      <c r="I17" s="29">
        <v>0</v>
      </c>
      <c r="J17" s="29">
        <v>0</v>
      </c>
      <c r="K17" s="29">
        <v>0</v>
      </c>
    </row>
    <row r="18" spans="2:11" ht="16.5" x14ac:dyDescent="0.35">
      <c r="B18" s="115" t="s">
        <v>17</v>
      </c>
      <c r="C18" s="73"/>
      <c r="D18" s="73"/>
      <c r="E18" s="73"/>
      <c r="F18" s="89">
        <v>0</v>
      </c>
      <c r="G18" s="33">
        <v>0</v>
      </c>
      <c r="H18" s="89">
        <v>-100</v>
      </c>
      <c r="I18" s="33">
        <v>0</v>
      </c>
      <c r="J18" s="33">
        <v>-58</v>
      </c>
      <c r="K18" s="33">
        <v>0</v>
      </c>
    </row>
    <row r="19" spans="2:11" x14ac:dyDescent="0.3">
      <c r="B19" s="116" t="s">
        <v>2</v>
      </c>
      <c r="C19" s="116"/>
      <c r="D19" s="116"/>
      <c r="E19" s="116"/>
      <c r="F19" s="87">
        <f t="shared" ref="F19:K19" si="2">SUM(F16:F18)</f>
        <v>-13.620000000000005</v>
      </c>
      <c r="G19" s="25">
        <f t="shared" si="2"/>
        <v>-14.075999999999969</v>
      </c>
      <c r="H19" s="87">
        <f t="shared" si="2"/>
        <v>-120.22000000000014</v>
      </c>
      <c r="I19" s="26">
        <f t="shared" si="2"/>
        <v>-13.446000000000026</v>
      </c>
      <c r="J19" s="26">
        <f t="shared" si="2"/>
        <v>-102.44300000000004</v>
      </c>
      <c r="K19" s="26">
        <f t="shared" si="2"/>
        <v>-28.759000000000047</v>
      </c>
    </row>
    <row r="20" spans="2:11" ht="15" x14ac:dyDescent="0.35">
      <c r="B20" s="113" t="s">
        <v>18</v>
      </c>
      <c r="C20" s="69"/>
      <c r="D20" s="69"/>
      <c r="E20" s="69"/>
      <c r="F20" s="88">
        <v>-6.6609999999999996</v>
      </c>
      <c r="G20" s="29">
        <v>4.9770000000000003</v>
      </c>
      <c r="H20" s="88">
        <v>0.80900000000000005</v>
      </c>
      <c r="I20" s="29">
        <v>0.94000000000000006</v>
      </c>
      <c r="J20" s="29">
        <v>8.354000000000001</v>
      </c>
      <c r="K20" s="29">
        <v>12.440000000000001</v>
      </c>
    </row>
    <row r="21" spans="2:11" ht="15" x14ac:dyDescent="0.35">
      <c r="B21" s="115" t="s">
        <v>19</v>
      </c>
      <c r="C21" s="73"/>
      <c r="D21" s="73"/>
      <c r="E21" s="73"/>
      <c r="F21" s="89">
        <v>-9.1470000000000002</v>
      </c>
      <c r="G21" s="33">
        <v>-9.7479999999999993</v>
      </c>
      <c r="H21" s="89">
        <v>-77.623999999999995</v>
      </c>
      <c r="I21" s="33">
        <v>-67.021000000000015</v>
      </c>
      <c r="J21" s="33">
        <v>-36.622999999999998</v>
      </c>
      <c r="K21" s="33">
        <v>-41.010000000000005</v>
      </c>
    </row>
    <row r="22" spans="2:11" x14ac:dyDescent="0.3">
      <c r="B22" s="116" t="s">
        <v>3</v>
      </c>
      <c r="C22" s="116"/>
      <c r="D22" s="116"/>
      <c r="E22" s="116"/>
      <c r="F22" s="87">
        <f t="shared" ref="F22:K22" si="3">SUM(F19:F21)</f>
        <v>-29.428000000000004</v>
      </c>
      <c r="G22" s="25">
        <f t="shared" si="3"/>
        <v>-18.846999999999966</v>
      </c>
      <c r="H22" s="87">
        <f t="shared" si="3"/>
        <v>-197.03500000000014</v>
      </c>
      <c r="I22" s="26">
        <f t="shared" si="3"/>
        <v>-79.527000000000044</v>
      </c>
      <c r="J22" s="26">
        <f t="shared" si="3"/>
        <v>-130.71200000000005</v>
      </c>
      <c r="K22" s="26">
        <f t="shared" si="3"/>
        <v>-57.32900000000005</v>
      </c>
    </row>
    <row r="23" spans="2:11" ht="15" x14ac:dyDescent="0.35">
      <c r="B23" s="113" t="s">
        <v>20</v>
      </c>
      <c r="C23" s="69"/>
      <c r="D23" s="69"/>
      <c r="E23" s="69"/>
      <c r="F23" s="88">
        <v>0.69500000000000006</v>
      </c>
      <c r="G23" s="29">
        <v>1.141</v>
      </c>
      <c r="H23" s="88">
        <v>-3.1099999999999994</v>
      </c>
      <c r="I23" s="29">
        <v>-3.8419999999999996</v>
      </c>
      <c r="J23" s="29">
        <v>-0.4709999999999992</v>
      </c>
      <c r="K23" s="29">
        <v>0.20800000000000018</v>
      </c>
    </row>
    <row r="24" spans="2:11" ht="15" x14ac:dyDescent="0.35">
      <c r="B24" s="115" t="s">
        <v>78</v>
      </c>
      <c r="C24" s="118"/>
      <c r="D24" s="118"/>
      <c r="E24" s="118"/>
      <c r="F24" s="89">
        <v>0</v>
      </c>
      <c r="G24" s="33">
        <v>0</v>
      </c>
      <c r="H24" s="89">
        <v>0</v>
      </c>
      <c r="I24" s="33">
        <v>0</v>
      </c>
      <c r="J24" s="33">
        <v>0</v>
      </c>
      <c r="K24" s="33">
        <v>0</v>
      </c>
    </row>
    <row r="25" spans="2:11" ht="15" x14ac:dyDescent="0.35">
      <c r="B25" s="119" t="s">
        <v>21</v>
      </c>
      <c r="C25" s="120"/>
      <c r="D25" s="120"/>
      <c r="E25" s="120"/>
      <c r="F25" s="87">
        <f t="shared" ref="F25:K25" si="4">SUM(F22:F24)</f>
        <v>-28.733000000000004</v>
      </c>
      <c r="G25" s="25">
        <f t="shared" si="4"/>
        <v>-17.705999999999968</v>
      </c>
      <c r="H25" s="87">
        <f t="shared" si="4"/>
        <v>-200.14500000000015</v>
      </c>
      <c r="I25" s="26">
        <f t="shared" si="4"/>
        <v>-83.369000000000042</v>
      </c>
      <c r="J25" s="26">
        <f t="shared" si="4"/>
        <v>-131.18300000000005</v>
      </c>
      <c r="K25" s="26">
        <f t="shared" si="4"/>
        <v>-57.121000000000052</v>
      </c>
    </row>
    <row r="26" spans="2:11" ht="15" x14ac:dyDescent="0.35">
      <c r="B26" s="113" t="s">
        <v>22</v>
      </c>
      <c r="C26" s="69"/>
      <c r="D26" s="69"/>
      <c r="E26" s="69"/>
      <c r="F26" s="88">
        <v>-28.733000000000011</v>
      </c>
      <c r="G26" s="29">
        <v>-17.705999999999975</v>
      </c>
      <c r="H26" s="88">
        <v>-200.1449999999999</v>
      </c>
      <c r="I26" s="29">
        <v>-83.368999999999986</v>
      </c>
      <c r="J26" s="29">
        <v>-131.18300000000005</v>
      </c>
      <c r="K26" s="29">
        <v>-57.12099999999981</v>
      </c>
    </row>
    <row r="27" spans="2:11" ht="15" x14ac:dyDescent="0.35">
      <c r="B27" s="113" t="s">
        <v>80</v>
      </c>
      <c r="C27" s="69"/>
      <c r="D27" s="69"/>
      <c r="E27" s="69"/>
      <c r="F27" s="88">
        <v>0</v>
      </c>
      <c r="G27" s="29">
        <v>0</v>
      </c>
      <c r="H27" s="88">
        <v>0</v>
      </c>
      <c r="I27" s="29">
        <v>0</v>
      </c>
      <c r="J27" s="29">
        <v>0</v>
      </c>
      <c r="K27" s="29">
        <v>0</v>
      </c>
    </row>
    <row r="28" spans="2:11" ht="15" x14ac:dyDescent="0.35">
      <c r="B28" s="148"/>
      <c r="C28" s="148"/>
      <c r="D28" s="148"/>
      <c r="E28" s="148"/>
      <c r="F28" s="149"/>
      <c r="G28" s="150"/>
      <c r="H28" s="149"/>
      <c r="I28" s="150"/>
      <c r="J28" s="150"/>
      <c r="K28" s="150"/>
    </row>
    <row r="29" spans="2:11" ht="15" x14ac:dyDescent="0.35">
      <c r="B29" s="146" t="s">
        <v>83</v>
      </c>
      <c r="C29" s="69"/>
      <c r="D29" s="69"/>
      <c r="E29" s="69"/>
      <c r="F29" s="88">
        <v>-1.3</v>
      </c>
      <c r="G29" s="29">
        <v>0</v>
      </c>
      <c r="H29" s="88">
        <v>-4.3</v>
      </c>
      <c r="I29" s="29">
        <v>-6.5</v>
      </c>
      <c r="J29" s="29">
        <v>0</v>
      </c>
      <c r="K29" s="29">
        <v>-24</v>
      </c>
    </row>
    <row r="30" spans="2:11" ht="15" x14ac:dyDescent="0.35">
      <c r="B30" s="147" t="s">
        <v>84</v>
      </c>
      <c r="C30" s="148"/>
      <c r="D30" s="148"/>
      <c r="E30" s="148"/>
      <c r="F30" s="164">
        <f t="shared" ref="F30:K30" si="5">F16-F29</f>
        <v>-12.320000000000004</v>
      </c>
      <c r="G30" s="165">
        <f t="shared" si="5"/>
        <v>-14.075999999999969</v>
      </c>
      <c r="H30" s="164">
        <f t="shared" si="5"/>
        <v>-15.92000000000014</v>
      </c>
      <c r="I30" s="165">
        <f t="shared" si="5"/>
        <v>-6.9460000000000264</v>
      </c>
      <c r="J30" s="165">
        <f t="shared" si="5"/>
        <v>-44.44300000000004</v>
      </c>
      <c r="K30" s="165">
        <f t="shared" si="5"/>
        <v>-4.7590000000000465</v>
      </c>
    </row>
    <row r="31" spans="2:11" ht="15" x14ac:dyDescent="0.35">
      <c r="B31" s="113"/>
      <c r="C31" s="69"/>
      <c r="D31" s="69"/>
      <c r="E31" s="69"/>
      <c r="F31" s="30"/>
      <c r="G31" s="30"/>
      <c r="H31" s="30"/>
      <c r="I31" s="30"/>
      <c r="J31" s="30"/>
      <c r="K31" s="30"/>
    </row>
    <row r="32" spans="2:11" ht="12.75" customHeight="1" x14ac:dyDescent="0.35">
      <c r="B32" s="74"/>
      <c r="C32" s="74"/>
      <c r="D32" s="75"/>
      <c r="E32" s="76"/>
      <c r="F32" s="77">
        <v>2015</v>
      </c>
      <c r="G32" s="77">
        <v>2014</v>
      </c>
      <c r="H32" s="77">
        <v>2014</v>
      </c>
      <c r="I32" s="77">
        <v>2013</v>
      </c>
      <c r="J32" s="77">
        <v>2012</v>
      </c>
      <c r="K32" s="77">
        <v>2011</v>
      </c>
    </row>
    <row r="33" spans="2:11" ht="12.75" customHeight="1" x14ac:dyDescent="0.35">
      <c r="B33" s="78"/>
      <c r="C33" s="78"/>
      <c r="D33" s="75"/>
      <c r="E33" s="76"/>
      <c r="F33" s="80" t="s">
        <v>153</v>
      </c>
      <c r="G33" s="80" t="s">
        <v>153</v>
      </c>
      <c r="H33" s="80"/>
      <c r="I33" s="80"/>
      <c r="J33" s="80"/>
      <c r="K33" s="80"/>
    </row>
    <row r="34" spans="2:11" ht="12.75" customHeight="1" x14ac:dyDescent="0.35">
      <c r="B34" s="75" t="s">
        <v>77</v>
      </c>
      <c r="C34" s="81"/>
      <c r="D34" s="75"/>
      <c r="E34" s="75"/>
      <c r="F34" s="82"/>
      <c r="G34" s="82"/>
      <c r="H34" s="82"/>
      <c r="I34" s="82"/>
      <c r="J34" s="82"/>
      <c r="K34" s="82"/>
    </row>
    <row r="35" spans="2:11" ht="3" customHeight="1" x14ac:dyDescent="0.35">
      <c r="B35" s="113"/>
      <c r="C35" s="72"/>
      <c r="D35" s="72"/>
      <c r="E35" s="72"/>
      <c r="F35" s="70"/>
      <c r="G35" s="70"/>
      <c r="H35" s="70"/>
      <c r="I35" s="70"/>
      <c r="J35" s="70"/>
      <c r="K35" s="70"/>
    </row>
    <row r="36" spans="2:11" ht="15" x14ac:dyDescent="0.35">
      <c r="B36" s="113" t="s">
        <v>4</v>
      </c>
      <c r="C36" s="121"/>
      <c r="D36" s="121"/>
      <c r="E36" s="121"/>
      <c r="F36" s="88">
        <v>320.72300000000001</v>
      </c>
      <c r="G36" s="29">
        <v>417.01299999999998</v>
      </c>
      <c r="H36" s="88">
        <v>323.16000000000003</v>
      </c>
      <c r="I36" s="29">
        <v>418.18799999999999</v>
      </c>
      <c r="J36" s="29">
        <v>410.19600000000003</v>
      </c>
      <c r="K36" s="29">
        <v>470.83499999999998</v>
      </c>
    </row>
    <row r="37" spans="2:11" ht="15" x14ac:dyDescent="0.35">
      <c r="B37" s="113" t="s">
        <v>24</v>
      </c>
      <c r="C37" s="114"/>
      <c r="D37" s="114"/>
      <c r="E37" s="114"/>
      <c r="F37" s="88">
        <v>218.32300000000001</v>
      </c>
      <c r="G37" s="29">
        <v>213.97200000000001</v>
      </c>
      <c r="H37" s="88">
        <v>218.399</v>
      </c>
      <c r="I37" s="29">
        <v>214.10300000000001</v>
      </c>
      <c r="J37" s="29">
        <v>205.761</v>
      </c>
      <c r="K37" s="29">
        <v>205.01400000000001</v>
      </c>
    </row>
    <row r="38" spans="2:11" ht="15" x14ac:dyDescent="0.35">
      <c r="B38" s="113" t="s">
        <v>25</v>
      </c>
      <c r="C38" s="114"/>
      <c r="D38" s="114"/>
      <c r="E38" s="114"/>
      <c r="F38" s="88">
        <v>185.89100000000002</v>
      </c>
      <c r="G38" s="29">
        <v>202.38600000000002</v>
      </c>
      <c r="H38" s="88">
        <v>189.047</v>
      </c>
      <c r="I38" s="29">
        <v>209.71799999999999</v>
      </c>
      <c r="J38" s="29">
        <v>227.697</v>
      </c>
      <c r="K38" s="29">
        <v>224.25700000000001</v>
      </c>
    </row>
    <row r="39" spans="2:11" ht="15" x14ac:dyDescent="0.35">
      <c r="B39" s="113" t="s">
        <v>26</v>
      </c>
      <c r="C39" s="114"/>
      <c r="D39" s="114"/>
      <c r="E39" s="114"/>
      <c r="F39" s="88">
        <v>16.855</v>
      </c>
      <c r="G39" s="29">
        <v>0</v>
      </c>
      <c r="H39" s="88">
        <v>0</v>
      </c>
      <c r="I39" s="29">
        <v>0</v>
      </c>
      <c r="J39" s="29">
        <v>13.5</v>
      </c>
      <c r="K39" s="29">
        <v>0</v>
      </c>
    </row>
    <row r="40" spans="2:11" ht="15" x14ac:dyDescent="0.35">
      <c r="B40" s="115" t="s">
        <v>27</v>
      </c>
      <c r="C40" s="73"/>
      <c r="D40" s="73"/>
      <c r="E40" s="73"/>
      <c r="F40" s="89">
        <v>3.6220000000000003</v>
      </c>
      <c r="G40" s="33">
        <v>18.824999999999999</v>
      </c>
      <c r="H40" s="89">
        <v>20.291</v>
      </c>
      <c r="I40" s="33">
        <v>18.917000000000002</v>
      </c>
      <c r="J40" s="33">
        <v>3.7229999999999999</v>
      </c>
      <c r="K40" s="33">
        <v>17.420999999999996</v>
      </c>
    </row>
    <row r="41" spans="2:11" ht="15" x14ac:dyDescent="0.35">
      <c r="B41" s="110" t="s">
        <v>28</v>
      </c>
      <c r="C41" s="116"/>
      <c r="D41" s="116"/>
      <c r="E41" s="116"/>
      <c r="F41" s="93">
        <f t="shared" ref="F41:K41" si="6">SUM(F36:F40)</f>
        <v>745.4140000000001</v>
      </c>
      <c r="G41" s="24">
        <f t="shared" si="6"/>
        <v>852.19600000000014</v>
      </c>
      <c r="H41" s="93">
        <f t="shared" si="6"/>
        <v>750.89700000000005</v>
      </c>
      <c r="I41" s="26">
        <f t="shared" si="6"/>
        <v>860.92599999999993</v>
      </c>
      <c r="J41" s="26">
        <f t="shared" si="6"/>
        <v>860.87699999999995</v>
      </c>
      <c r="K41" s="26">
        <f t="shared" si="6"/>
        <v>917.52700000000004</v>
      </c>
    </row>
    <row r="42" spans="2:11" ht="15" x14ac:dyDescent="0.35">
      <c r="B42" s="113" t="s">
        <v>29</v>
      </c>
      <c r="C42" s="69"/>
      <c r="D42" s="69"/>
      <c r="E42" s="69"/>
      <c r="F42" s="88">
        <v>183.62099999999998</v>
      </c>
      <c r="G42" s="29">
        <v>183.18299999999999</v>
      </c>
      <c r="H42" s="88">
        <v>178.95099999999999</v>
      </c>
      <c r="I42" s="29">
        <v>173.815</v>
      </c>
      <c r="J42" s="29">
        <v>158.03299999999999</v>
      </c>
      <c r="K42" s="29">
        <v>174.09100000000001</v>
      </c>
    </row>
    <row r="43" spans="2:11" ht="15" x14ac:dyDescent="0.35">
      <c r="B43" s="113" t="s">
        <v>30</v>
      </c>
      <c r="C43" s="69"/>
      <c r="D43" s="69"/>
      <c r="E43" s="69"/>
      <c r="F43" s="88">
        <v>0</v>
      </c>
      <c r="G43" s="29">
        <v>0</v>
      </c>
      <c r="H43" s="88">
        <v>0</v>
      </c>
      <c r="I43" s="29">
        <v>0</v>
      </c>
      <c r="J43" s="29">
        <v>0</v>
      </c>
      <c r="K43" s="29">
        <v>0</v>
      </c>
    </row>
    <row r="44" spans="2:11" ht="15" x14ac:dyDescent="0.35">
      <c r="B44" s="113" t="s">
        <v>31</v>
      </c>
      <c r="C44" s="69"/>
      <c r="D44" s="69"/>
      <c r="E44" s="69"/>
      <c r="F44" s="88">
        <v>102.943</v>
      </c>
      <c r="G44" s="29">
        <v>99.087000000000003</v>
      </c>
      <c r="H44" s="88">
        <v>105.64099999999999</v>
      </c>
      <c r="I44" s="29">
        <v>113.992</v>
      </c>
      <c r="J44" s="29">
        <v>108.55499999999999</v>
      </c>
      <c r="K44" s="29">
        <v>119.627</v>
      </c>
    </row>
    <row r="45" spans="2:11" ht="15" x14ac:dyDescent="0.35">
      <c r="B45" s="113" t="s">
        <v>32</v>
      </c>
      <c r="C45" s="69"/>
      <c r="D45" s="69"/>
      <c r="E45" s="69"/>
      <c r="F45" s="88">
        <v>4.9690000000000003</v>
      </c>
      <c r="G45" s="29">
        <v>3.798</v>
      </c>
      <c r="H45" s="88">
        <v>7.8479999999999999</v>
      </c>
      <c r="I45" s="29">
        <v>7.5380000000000003</v>
      </c>
      <c r="J45" s="29">
        <v>0</v>
      </c>
      <c r="K45" s="29">
        <v>0</v>
      </c>
    </row>
    <row r="46" spans="2:11" ht="15" x14ac:dyDescent="0.35">
      <c r="B46" s="115" t="s">
        <v>33</v>
      </c>
      <c r="C46" s="73"/>
      <c r="D46" s="73"/>
      <c r="E46" s="73"/>
      <c r="F46" s="89">
        <v>0</v>
      </c>
      <c r="G46" s="33">
        <v>0</v>
      </c>
      <c r="H46" s="89">
        <v>0</v>
      </c>
      <c r="I46" s="33">
        <v>0</v>
      </c>
      <c r="J46" s="33">
        <v>0</v>
      </c>
      <c r="K46" s="33">
        <v>0</v>
      </c>
    </row>
    <row r="47" spans="2:11" ht="15" x14ac:dyDescent="0.35">
      <c r="B47" s="122" t="s">
        <v>34</v>
      </c>
      <c r="C47" s="84"/>
      <c r="D47" s="84"/>
      <c r="E47" s="84"/>
      <c r="F47" s="94">
        <f t="shared" ref="F47:K47" si="7">SUM(F42:F46)</f>
        <v>291.53299999999996</v>
      </c>
      <c r="G47" s="44">
        <f t="shared" si="7"/>
        <v>286.06799999999998</v>
      </c>
      <c r="H47" s="94">
        <f t="shared" si="7"/>
        <v>292.44</v>
      </c>
      <c r="I47" s="45">
        <f t="shared" si="7"/>
        <v>295.34500000000003</v>
      </c>
      <c r="J47" s="45">
        <f t="shared" si="7"/>
        <v>266.58799999999997</v>
      </c>
      <c r="K47" s="45">
        <f t="shared" si="7"/>
        <v>293.71800000000002</v>
      </c>
    </row>
    <row r="48" spans="2:11" ht="15" x14ac:dyDescent="0.35">
      <c r="B48" s="110" t="s">
        <v>35</v>
      </c>
      <c r="C48" s="85"/>
      <c r="D48" s="85"/>
      <c r="E48" s="85"/>
      <c r="F48" s="93">
        <f t="shared" ref="F48:K48" si="8">F41+F47</f>
        <v>1036.9470000000001</v>
      </c>
      <c r="G48" s="24">
        <f t="shared" si="8"/>
        <v>1138.2640000000001</v>
      </c>
      <c r="H48" s="93">
        <f t="shared" si="8"/>
        <v>1043.337</v>
      </c>
      <c r="I48" s="26">
        <f t="shared" si="8"/>
        <v>1156.271</v>
      </c>
      <c r="J48" s="26">
        <f t="shared" si="8"/>
        <v>1127.4649999999999</v>
      </c>
      <c r="K48" s="26">
        <f t="shared" si="8"/>
        <v>1211.2450000000001</v>
      </c>
    </row>
    <row r="49" spans="2:13" ht="15" x14ac:dyDescent="0.35">
      <c r="B49" s="113" t="s">
        <v>36</v>
      </c>
      <c r="C49" s="69"/>
      <c r="D49" s="69"/>
      <c r="E49" s="69" t="s">
        <v>65</v>
      </c>
      <c r="F49" s="88">
        <v>288.108</v>
      </c>
      <c r="G49" s="29">
        <v>423.41</v>
      </c>
      <c r="H49" s="88">
        <v>284.24900000000002</v>
      </c>
      <c r="I49" s="29">
        <v>394.28399999999999</v>
      </c>
      <c r="J49" s="29">
        <v>426.851</v>
      </c>
      <c r="K49" s="29">
        <v>474.67399999999998</v>
      </c>
      <c r="M49" s="157"/>
    </row>
    <row r="50" spans="2:13" ht="15" x14ac:dyDescent="0.35">
      <c r="B50" s="113" t="s">
        <v>79</v>
      </c>
      <c r="C50" s="69"/>
      <c r="D50" s="69"/>
      <c r="E50" s="69"/>
      <c r="F50" s="88">
        <v>0</v>
      </c>
      <c r="G50" s="29">
        <v>0</v>
      </c>
      <c r="H50" s="88">
        <v>0</v>
      </c>
      <c r="I50" s="29">
        <v>0</v>
      </c>
      <c r="J50" s="29">
        <v>0</v>
      </c>
      <c r="K50" s="29">
        <v>0</v>
      </c>
    </row>
    <row r="51" spans="2:13" ht="15" x14ac:dyDescent="0.35">
      <c r="B51" s="113" t="s">
        <v>37</v>
      </c>
      <c r="C51" s="69"/>
      <c r="D51" s="69"/>
      <c r="E51" s="69"/>
      <c r="F51" s="88">
        <v>0</v>
      </c>
      <c r="G51" s="29">
        <v>4.6760000000000002</v>
      </c>
      <c r="H51" s="88">
        <v>0</v>
      </c>
      <c r="I51" s="29">
        <v>6.0860000000000003</v>
      </c>
      <c r="J51" s="29">
        <v>10.241</v>
      </c>
      <c r="K51" s="29">
        <v>15.795</v>
      </c>
    </row>
    <row r="52" spans="2:13" ht="15" x14ac:dyDescent="0.35">
      <c r="B52" s="113" t="s">
        <v>38</v>
      </c>
      <c r="C52" s="69"/>
      <c r="D52" s="69"/>
      <c r="E52" s="69"/>
      <c r="F52" s="88">
        <v>58.971999999999994</v>
      </c>
      <c r="G52" s="29">
        <v>61.605000000000004</v>
      </c>
      <c r="H52" s="88">
        <v>60.058</v>
      </c>
      <c r="I52" s="29">
        <v>62.981999999999999</v>
      </c>
      <c r="J52" s="29">
        <v>65.626999999999995</v>
      </c>
      <c r="K52" s="29">
        <v>76.550000000000011</v>
      </c>
    </row>
    <row r="53" spans="2:13" ht="15" x14ac:dyDescent="0.35">
      <c r="B53" s="113" t="s">
        <v>39</v>
      </c>
      <c r="C53" s="69"/>
      <c r="D53" s="69"/>
      <c r="E53" s="69"/>
      <c r="F53" s="88">
        <v>544.43399999999997</v>
      </c>
      <c r="G53" s="29">
        <v>526.39400000000001</v>
      </c>
      <c r="H53" s="88">
        <v>544.93499999999995</v>
      </c>
      <c r="I53" s="29">
        <v>528.26900000000001</v>
      </c>
      <c r="J53" s="29">
        <v>502.49299999999999</v>
      </c>
      <c r="K53" s="29">
        <v>524.04100000000005</v>
      </c>
    </row>
    <row r="54" spans="2:13" ht="15" x14ac:dyDescent="0.35">
      <c r="B54" s="113" t="s">
        <v>40</v>
      </c>
      <c r="C54" s="69"/>
      <c r="D54" s="69"/>
      <c r="E54" s="69"/>
      <c r="F54" s="88">
        <v>144.79900000000001</v>
      </c>
      <c r="G54" s="29">
        <v>121.54499999999999</v>
      </c>
      <c r="H54" s="88">
        <v>153.46100000000001</v>
      </c>
      <c r="I54" s="29">
        <v>164.01600000000002</v>
      </c>
      <c r="J54" s="29">
        <v>121.619</v>
      </c>
      <c r="K54" s="29">
        <v>119.55</v>
      </c>
    </row>
    <row r="55" spans="2:13" ht="15" x14ac:dyDescent="0.35">
      <c r="B55" s="113" t="s">
        <v>74</v>
      </c>
      <c r="C55" s="69"/>
      <c r="D55" s="69"/>
      <c r="E55" s="69"/>
      <c r="F55" s="88">
        <v>0.63400000000000001</v>
      </c>
      <c r="G55" s="29">
        <v>0.63400000000000001</v>
      </c>
      <c r="H55" s="88">
        <v>0.63400000000000001</v>
      </c>
      <c r="I55" s="29">
        <v>0.63400000000000001</v>
      </c>
      <c r="J55" s="29">
        <v>0.63400000000000001</v>
      </c>
      <c r="K55" s="29">
        <v>0.63400000000000001</v>
      </c>
    </row>
    <row r="56" spans="2:13" ht="15" x14ac:dyDescent="0.35">
      <c r="B56" s="115" t="s">
        <v>41</v>
      </c>
      <c r="C56" s="73"/>
      <c r="D56" s="73"/>
      <c r="E56" s="73"/>
      <c r="F56" s="89">
        <v>0</v>
      </c>
      <c r="G56" s="33">
        <v>0</v>
      </c>
      <c r="H56" s="89">
        <v>0</v>
      </c>
      <c r="I56" s="33">
        <v>0</v>
      </c>
      <c r="J56" s="33">
        <v>0</v>
      </c>
      <c r="K56" s="33">
        <v>0</v>
      </c>
    </row>
    <row r="57" spans="2:13" ht="15" x14ac:dyDescent="0.35">
      <c r="B57" s="110" t="s">
        <v>42</v>
      </c>
      <c r="C57" s="85"/>
      <c r="D57" s="85"/>
      <c r="E57" s="85"/>
      <c r="F57" s="93">
        <f t="shared" ref="F57:K57" si="9">SUM(F49:F56)</f>
        <v>1036.9469999999999</v>
      </c>
      <c r="G57" s="24">
        <f t="shared" si="9"/>
        <v>1138.2640000000001</v>
      </c>
      <c r="H57" s="93">
        <f t="shared" si="9"/>
        <v>1043.337</v>
      </c>
      <c r="I57" s="26">
        <f t="shared" si="9"/>
        <v>1156.271</v>
      </c>
      <c r="J57" s="26">
        <f t="shared" si="9"/>
        <v>1127.4649999999999</v>
      </c>
      <c r="K57" s="26">
        <f t="shared" si="9"/>
        <v>1211.2439999999999</v>
      </c>
    </row>
    <row r="58" spans="2:13" ht="15" x14ac:dyDescent="0.35">
      <c r="B58" s="113"/>
      <c r="C58" s="85"/>
      <c r="D58" s="85"/>
      <c r="E58" s="85"/>
      <c r="F58" s="30"/>
      <c r="G58" s="30"/>
      <c r="H58" s="30"/>
      <c r="I58" s="30"/>
      <c r="J58" s="30"/>
      <c r="K58" s="30"/>
    </row>
    <row r="59" spans="2:13" ht="12.75" customHeight="1" x14ac:dyDescent="0.35">
      <c r="B59" s="83"/>
      <c r="C59" s="74"/>
      <c r="D59" s="76"/>
      <c r="E59" s="76"/>
      <c r="F59" s="77">
        <v>2015</v>
      </c>
      <c r="G59" s="77">
        <v>2014</v>
      </c>
      <c r="H59" s="77">
        <v>2014</v>
      </c>
      <c r="I59" s="77">
        <v>2013</v>
      </c>
      <c r="J59" s="77">
        <v>2012</v>
      </c>
      <c r="K59" s="77">
        <v>2011</v>
      </c>
    </row>
    <row r="60" spans="2:13" ht="12.75" customHeight="1" x14ac:dyDescent="0.35">
      <c r="B60" s="78"/>
      <c r="C60" s="78"/>
      <c r="D60" s="76"/>
      <c r="E60" s="76"/>
      <c r="F60" s="80" t="s">
        <v>153</v>
      </c>
      <c r="G60" s="80" t="s">
        <v>153</v>
      </c>
      <c r="H60" s="80"/>
      <c r="I60" s="80"/>
      <c r="J60" s="80"/>
      <c r="K60" s="80"/>
    </row>
    <row r="61" spans="2:13" ht="12.75" customHeight="1" x14ac:dyDescent="0.35">
      <c r="B61" s="75" t="s">
        <v>76</v>
      </c>
      <c r="C61" s="81"/>
      <c r="D61" s="75"/>
      <c r="E61" s="75"/>
      <c r="F61" s="82"/>
      <c r="G61" s="82"/>
      <c r="H61" s="82"/>
      <c r="I61" s="82"/>
      <c r="J61" s="82"/>
      <c r="K61" s="82"/>
    </row>
    <row r="62" spans="2:13" ht="3" customHeight="1" x14ac:dyDescent="0.35">
      <c r="B62" s="113"/>
      <c r="C62" s="72"/>
      <c r="D62" s="72"/>
      <c r="E62" s="72"/>
      <c r="F62" s="70"/>
      <c r="G62" s="70"/>
      <c r="H62" s="70"/>
      <c r="I62" s="70"/>
      <c r="J62" s="70"/>
      <c r="K62" s="70"/>
    </row>
    <row r="63" spans="2:13" ht="32.25" customHeight="1" x14ac:dyDescent="0.35">
      <c r="B63" s="123" t="s">
        <v>43</v>
      </c>
      <c r="C63" s="123"/>
      <c r="D63" s="123"/>
      <c r="E63" s="123"/>
      <c r="F63" s="88">
        <v>-11.682999999999989</v>
      </c>
      <c r="G63" s="29">
        <v>-14.658999999999994</v>
      </c>
      <c r="H63" s="88">
        <v>-6.0510000000000606</v>
      </c>
      <c r="I63" s="29">
        <v>-7.9709999999999583</v>
      </c>
      <c r="J63" s="29">
        <v>-42.331000000000145</v>
      </c>
      <c r="K63" s="29">
        <v>-10.454999999999806</v>
      </c>
    </row>
    <row r="64" spans="2:13" ht="15" x14ac:dyDescent="0.35">
      <c r="B64" s="124" t="s">
        <v>44</v>
      </c>
      <c r="C64" s="124"/>
      <c r="D64" s="125"/>
      <c r="E64" s="125"/>
      <c r="F64" s="89">
        <v>-6.0559999999999992</v>
      </c>
      <c r="G64" s="33">
        <v>-35.349000000000004</v>
      </c>
      <c r="H64" s="89">
        <v>-9.3979999999999997</v>
      </c>
      <c r="I64" s="33">
        <v>22.28</v>
      </c>
      <c r="J64" s="33">
        <v>30.973000000000003</v>
      </c>
      <c r="K64" s="33">
        <v>6.0769999999999973</v>
      </c>
    </row>
    <row r="65" spans="2:12" ht="15" x14ac:dyDescent="0.35">
      <c r="B65" s="183" t="s">
        <v>45</v>
      </c>
      <c r="C65" s="126"/>
      <c r="D65" s="127"/>
      <c r="E65" s="127"/>
      <c r="F65" s="87">
        <f t="shared" ref="F65:K65" si="10">SUM(F63:F64)</f>
        <v>-17.73899999999999</v>
      </c>
      <c r="G65" s="25">
        <f t="shared" si="10"/>
        <v>-50.007999999999996</v>
      </c>
      <c r="H65" s="87">
        <f t="shared" si="10"/>
        <v>-15.44900000000006</v>
      </c>
      <c r="I65" s="26">
        <f t="shared" si="10"/>
        <v>14.309000000000044</v>
      </c>
      <c r="J65" s="26">
        <f t="shared" si="10"/>
        <v>-11.358000000000143</v>
      </c>
      <c r="K65" s="26">
        <f t="shared" si="10"/>
        <v>-4.3779999999998092</v>
      </c>
    </row>
    <row r="66" spans="2:12" ht="15" x14ac:dyDescent="0.35">
      <c r="B66" s="123" t="s">
        <v>46</v>
      </c>
      <c r="C66" s="123"/>
      <c r="D66" s="69"/>
      <c r="E66" s="69"/>
      <c r="F66" s="88">
        <v>-10.135999999999999</v>
      </c>
      <c r="G66" s="29">
        <v>-7.0990000000000002</v>
      </c>
      <c r="H66" s="88">
        <v>-32.285000000000004</v>
      </c>
      <c r="I66" s="29">
        <v>-35.075000000000003</v>
      </c>
      <c r="J66" s="29">
        <v>-58.378</v>
      </c>
      <c r="K66" s="29">
        <v>-63.365000000000002</v>
      </c>
    </row>
    <row r="67" spans="2:12" ht="15" x14ac:dyDescent="0.35">
      <c r="B67" s="124" t="s">
        <v>75</v>
      </c>
      <c r="C67" s="124"/>
      <c r="D67" s="73"/>
      <c r="E67" s="73"/>
      <c r="F67" s="89">
        <v>-1.8180000000000001</v>
      </c>
      <c r="G67" s="33">
        <v>0</v>
      </c>
      <c r="H67" s="89">
        <v>0</v>
      </c>
      <c r="I67" s="33">
        <v>0</v>
      </c>
      <c r="J67" s="33">
        <v>7.0000000000000001E-3</v>
      </c>
      <c r="K67" s="33">
        <v>0</v>
      </c>
    </row>
    <row r="68" spans="2:12" ht="15" x14ac:dyDescent="0.35">
      <c r="B68" s="128" t="s">
        <v>47</v>
      </c>
      <c r="C68" s="128"/>
      <c r="D68" s="129"/>
      <c r="E68" s="129"/>
      <c r="F68" s="87">
        <f t="shared" ref="F68:K68" si="11">SUM(F65:F67)</f>
        <v>-29.692999999999991</v>
      </c>
      <c r="G68" s="25">
        <f t="shared" si="11"/>
        <v>-57.106999999999999</v>
      </c>
      <c r="H68" s="87">
        <f t="shared" si="11"/>
        <v>-47.734000000000066</v>
      </c>
      <c r="I68" s="26">
        <f t="shared" si="11"/>
        <v>-20.765999999999959</v>
      </c>
      <c r="J68" s="26">
        <f t="shared" si="11"/>
        <v>-69.729000000000141</v>
      </c>
      <c r="K68" s="26">
        <f t="shared" si="11"/>
        <v>-67.74299999999981</v>
      </c>
    </row>
    <row r="69" spans="2:12" ht="15" x14ac:dyDescent="0.35">
      <c r="B69" s="124" t="s">
        <v>48</v>
      </c>
      <c r="C69" s="124"/>
      <c r="D69" s="130"/>
      <c r="E69" s="130"/>
      <c r="F69" s="89">
        <v>0</v>
      </c>
      <c r="G69" s="33">
        <v>0</v>
      </c>
      <c r="H69" s="89">
        <v>0</v>
      </c>
      <c r="I69" s="33">
        <v>0</v>
      </c>
      <c r="J69" s="33">
        <v>0</v>
      </c>
      <c r="K69" s="33">
        <v>0</v>
      </c>
    </row>
    <row r="70" spans="2:12" ht="16.5" customHeight="1" x14ac:dyDescent="0.35">
      <c r="B70" s="183" t="s">
        <v>49</v>
      </c>
      <c r="C70" s="126"/>
      <c r="D70" s="85"/>
      <c r="E70" s="85"/>
      <c r="F70" s="87">
        <f t="shared" ref="F70:K70" si="12">SUM(F68:F69)</f>
        <v>-29.692999999999991</v>
      </c>
      <c r="G70" s="25">
        <f t="shared" si="12"/>
        <v>-57.106999999999999</v>
      </c>
      <c r="H70" s="87">
        <f t="shared" si="12"/>
        <v>-47.734000000000066</v>
      </c>
      <c r="I70" s="26">
        <f t="shared" si="12"/>
        <v>-20.765999999999959</v>
      </c>
      <c r="J70" s="26">
        <f t="shared" si="12"/>
        <v>-69.729000000000141</v>
      </c>
      <c r="K70" s="26">
        <f t="shared" si="12"/>
        <v>-67.74299999999981</v>
      </c>
    </row>
    <row r="71" spans="2:12" ht="15" x14ac:dyDescent="0.35">
      <c r="B71" s="123" t="s">
        <v>50</v>
      </c>
      <c r="C71" s="123"/>
      <c r="D71" s="69"/>
      <c r="E71" s="69"/>
      <c r="F71" s="88">
        <v>-8.1869999999999994</v>
      </c>
      <c r="G71" s="29">
        <v>3.7480000000000011</v>
      </c>
      <c r="H71" s="88">
        <v>-67.62</v>
      </c>
      <c r="I71" s="29">
        <v>-6.6960000000000015</v>
      </c>
      <c r="J71" s="29">
        <v>-20.271000000000001</v>
      </c>
      <c r="K71" s="29">
        <v>67.744</v>
      </c>
    </row>
    <row r="72" spans="2:12" ht="15" x14ac:dyDescent="0.35">
      <c r="B72" s="123" t="s">
        <v>51</v>
      </c>
      <c r="C72" s="123"/>
      <c r="D72" s="69"/>
      <c r="E72" s="69"/>
      <c r="F72" s="88">
        <v>0</v>
      </c>
      <c r="G72" s="29">
        <v>0</v>
      </c>
      <c r="H72" s="88">
        <v>115.664</v>
      </c>
      <c r="I72" s="29">
        <v>0</v>
      </c>
      <c r="J72" s="29">
        <v>90</v>
      </c>
      <c r="K72" s="29">
        <v>0</v>
      </c>
    </row>
    <row r="73" spans="2:12" ht="15" x14ac:dyDescent="0.35">
      <c r="B73" s="123" t="s">
        <v>52</v>
      </c>
      <c r="C73" s="123"/>
      <c r="D73" s="69"/>
      <c r="E73" s="69"/>
      <c r="F73" s="88">
        <v>0</v>
      </c>
      <c r="G73" s="29">
        <v>0</v>
      </c>
      <c r="H73" s="88">
        <v>0</v>
      </c>
      <c r="I73" s="29">
        <v>0</v>
      </c>
      <c r="J73" s="29">
        <v>0</v>
      </c>
      <c r="K73" s="29">
        <v>0</v>
      </c>
    </row>
    <row r="74" spans="2:12" ht="15" x14ac:dyDescent="0.35">
      <c r="B74" s="124" t="s">
        <v>53</v>
      </c>
      <c r="C74" s="124"/>
      <c r="D74" s="73"/>
      <c r="E74" s="73"/>
      <c r="F74" s="89">
        <v>35</v>
      </c>
      <c r="G74" s="33">
        <v>49.619</v>
      </c>
      <c r="H74" s="89">
        <v>0</v>
      </c>
      <c r="I74" s="33">
        <v>35</v>
      </c>
      <c r="J74" s="33">
        <v>0</v>
      </c>
      <c r="K74" s="33">
        <v>0</v>
      </c>
    </row>
    <row r="75" spans="2:12" ht="15" x14ac:dyDescent="0.35">
      <c r="B75" s="179" t="s">
        <v>54</v>
      </c>
      <c r="C75" s="131" t="s">
        <v>150</v>
      </c>
      <c r="D75" s="132"/>
      <c r="E75" s="132"/>
      <c r="F75" s="95">
        <f t="shared" ref="F75:K75" si="13">SUM(F71:F74)</f>
        <v>26.813000000000002</v>
      </c>
      <c r="G75" s="44">
        <f t="shared" si="13"/>
        <v>53.367000000000004</v>
      </c>
      <c r="H75" s="95">
        <f t="shared" si="13"/>
        <v>48.043999999999997</v>
      </c>
      <c r="I75" s="169">
        <f t="shared" si="13"/>
        <v>28.303999999999998</v>
      </c>
      <c r="J75" s="169">
        <f t="shared" si="13"/>
        <v>69.728999999999999</v>
      </c>
      <c r="K75" s="169">
        <f t="shared" si="13"/>
        <v>67.744</v>
      </c>
    </row>
    <row r="76" spans="2:12" ht="15" x14ac:dyDescent="0.35">
      <c r="B76" s="126" t="s">
        <v>55</v>
      </c>
      <c r="C76" s="126"/>
      <c r="D76" s="85"/>
      <c r="E76" s="85"/>
      <c r="F76" s="87">
        <f t="shared" ref="F76:K76" si="14">SUM(F75+F70)</f>
        <v>-2.8799999999999883</v>
      </c>
      <c r="G76" s="25">
        <f t="shared" si="14"/>
        <v>-3.7399999999999949</v>
      </c>
      <c r="H76" s="87">
        <f t="shared" si="14"/>
        <v>0.30999999999993122</v>
      </c>
      <c r="I76" s="26">
        <f t="shared" si="14"/>
        <v>7.5380000000000393</v>
      </c>
      <c r="J76" s="26">
        <f t="shared" si="14"/>
        <v>-1.4210854715202004E-13</v>
      </c>
      <c r="K76" s="26">
        <f t="shared" si="14"/>
        <v>1.000000000189516E-3</v>
      </c>
    </row>
    <row r="77" spans="2:12" ht="15" x14ac:dyDescent="0.35">
      <c r="B77" s="124" t="s">
        <v>123</v>
      </c>
      <c r="C77" s="124"/>
      <c r="D77" s="73"/>
      <c r="E77" s="73"/>
      <c r="F77" s="89">
        <v>0</v>
      </c>
      <c r="G77" s="33">
        <v>0</v>
      </c>
      <c r="H77" s="89">
        <v>0</v>
      </c>
      <c r="I77" s="33">
        <v>0</v>
      </c>
      <c r="J77" s="33">
        <v>0</v>
      </c>
      <c r="K77" s="33">
        <v>0</v>
      </c>
      <c r="L77" s="174"/>
    </row>
    <row r="78" spans="2:12" ht="15" x14ac:dyDescent="0.35">
      <c r="B78" s="183" t="s">
        <v>124</v>
      </c>
      <c r="C78" s="129"/>
      <c r="D78" s="85"/>
      <c r="E78" s="85"/>
      <c r="F78" s="87">
        <f t="shared" ref="F78:K78" si="15">SUM(F76:F77)</f>
        <v>-2.8799999999999883</v>
      </c>
      <c r="G78" s="25">
        <f t="shared" si="15"/>
        <v>-3.7399999999999949</v>
      </c>
      <c r="H78" s="87">
        <f t="shared" si="15"/>
        <v>0.30999999999993122</v>
      </c>
      <c r="I78" s="26">
        <f t="shared" si="15"/>
        <v>7.5380000000000393</v>
      </c>
      <c r="J78" s="26">
        <f t="shared" si="15"/>
        <v>-1.4210854715202004E-13</v>
      </c>
      <c r="K78" s="26">
        <f t="shared" si="15"/>
        <v>1.000000000189516E-3</v>
      </c>
    </row>
    <row r="79" spans="2:12" ht="15" x14ac:dyDescent="0.35">
      <c r="B79" s="113"/>
      <c r="C79" s="85"/>
      <c r="D79" s="85"/>
      <c r="E79" s="85"/>
      <c r="F79" s="86"/>
      <c r="G79" s="86"/>
      <c r="H79" s="86"/>
      <c r="I79" s="86"/>
      <c r="J79" s="86"/>
      <c r="K79" s="86"/>
    </row>
    <row r="80" spans="2:12" ht="12.75" customHeight="1" x14ac:dyDescent="0.35">
      <c r="B80" s="83"/>
      <c r="C80" s="74"/>
      <c r="D80" s="76"/>
      <c r="E80" s="76"/>
      <c r="F80" s="77">
        <v>2015</v>
      </c>
      <c r="G80" s="77">
        <v>2014</v>
      </c>
      <c r="H80" s="77">
        <v>2014</v>
      </c>
      <c r="I80" s="77">
        <v>2013</v>
      </c>
      <c r="J80" s="77">
        <v>2012</v>
      </c>
      <c r="K80" s="77">
        <v>2011</v>
      </c>
    </row>
    <row r="81" spans="2:11" ht="12.75" customHeight="1" x14ac:dyDescent="0.35">
      <c r="B81" s="78"/>
      <c r="C81" s="78"/>
      <c r="D81" s="76"/>
      <c r="E81" s="76"/>
      <c r="F81" s="80" t="s">
        <v>153</v>
      </c>
      <c r="G81" s="80" t="s">
        <v>153</v>
      </c>
      <c r="H81" s="77"/>
      <c r="I81" s="77"/>
      <c r="J81" s="77"/>
      <c r="K81" s="77"/>
    </row>
    <row r="82" spans="2:11" ht="12.75" customHeight="1" x14ac:dyDescent="0.35">
      <c r="B82" s="75" t="s">
        <v>56</v>
      </c>
      <c r="C82" s="81"/>
      <c r="D82" s="75"/>
      <c r="E82" s="75"/>
      <c r="F82" s="79"/>
      <c r="G82" s="79"/>
      <c r="H82" s="79"/>
      <c r="I82" s="79"/>
      <c r="J82" s="79"/>
      <c r="K82" s="79"/>
    </row>
    <row r="83" spans="2:11" ht="1.5" customHeight="1" x14ac:dyDescent="0.35">
      <c r="B83" s="113" t="s">
        <v>59</v>
      </c>
      <c r="C83" s="72"/>
      <c r="D83" s="72"/>
      <c r="E83" s="72"/>
      <c r="F83" s="72"/>
      <c r="G83" s="72"/>
      <c r="H83" s="72"/>
      <c r="I83" s="72"/>
      <c r="J83" s="72"/>
      <c r="K83" s="72"/>
    </row>
    <row r="84" spans="2:11" ht="15" x14ac:dyDescent="0.35">
      <c r="B84" s="146" t="s">
        <v>57</v>
      </c>
      <c r="C84" s="123"/>
      <c r="D84" s="114"/>
      <c r="E84" s="114"/>
      <c r="F84" s="91">
        <v>-7.0142189857707145</v>
      </c>
      <c r="G84" s="65">
        <v>-7.6687551076000977</v>
      </c>
      <c r="H84" s="91">
        <v>-2.3943104930479819</v>
      </c>
      <c r="I84" s="65">
        <v>-1.6047778123892316</v>
      </c>
      <c r="J84" s="65">
        <v>-5.6666177904997532</v>
      </c>
      <c r="K84" s="65">
        <v>-3.3462604007041827</v>
      </c>
    </row>
    <row r="85" spans="2:11" ht="15" x14ac:dyDescent="0.35">
      <c r="B85" s="113" t="s">
        <v>121</v>
      </c>
      <c r="C85" s="123"/>
      <c r="D85" s="114"/>
      <c r="E85" s="114"/>
      <c r="F85" s="91">
        <v>-6.3447267184064042</v>
      </c>
      <c r="G85" s="65">
        <v>-7.6687551076000977</v>
      </c>
      <c r="H85" s="91">
        <v>-1.8851346710842605</v>
      </c>
      <c r="I85" s="65">
        <v>-0.82900391825491759</v>
      </c>
      <c r="J85" s="65">
        <v>-5.6666177904997532</v>
      </c>
      <c r="K85" s="65">
        <v>-0.55373459602041886</v>
      </c>
    </row>
    <row r="86" spans="2:11" ht="15" x14ac:dyDescent="0.35">
      <c r="B86" s="113" t="s">
        <v>58</v>
      </c>
      <c r="C86" s="123"/>
      <c r="D86" s="114"/>
      <c r="E86" s="114"/>
      <c r="F86" s="91">
        <v>-15.155244956920743</v>
      </c>
      <c r="G86" s="65">
        <v>-10.268046853718324</v>
      </c>
      <c r="H86" s="91">
        <v>-23.331501879214034</v>
      </c>
      <c r="I86" s="65">
        <v>-9.4915339198184139</v>
      </c>
      <c r="J86" s="65">
        <v>-16.66617790499749</v>
      </c>
      <c r="K86" s="65">
        <v>-6.6705296606964666</v>
      </c>
    </row>
    <row r="87" spans="2:11" ht="15" x14ac:dyDescent="0.35">
      <c r="B87" s="113" t="s">
        <v>59</v>
      </c>
      <c r="C87" s="123"/>
      <c r="D87" s="121"/>
      <c r="E87" s="121"/>
      <c r="F87" s="97" t="s">
        <v>8</v>
      </c>
      <c r="G87" s="57" t="s">
        <v>8</v>
      </c>
      <c r="H87" s="91">
        <v>-58.993446155161223</v>
      </c>
      <c r="I87" s="65">
        <v>-20.305796245440789</v>
      </c>
      <c r="J87" s="65">
        <v>-29.10246526718614</v>
      </c>
      <c r="K87" s="65">
        <v>-11.3</v>
      </c>
    </row>
    <row r="88" spans="2:11" ht="15" x14ac:dyDescent="0.35">
      <c r="B88" s="113" t="s">
        <v>60</v>
      </c>
      <c r="C88" s="123"/>
      <c r="D88" s="121"/>
      <c r="E88" s="121"/>
      <c r="F88" s="97" t="s">
        <v>8</v>
      </c>
      <c r="G88" s="57" t="s">
        <v>8</v>
      </c>
      <c r="H88" s="91">
        <v>-13.58623706709948</v>
      </c>
      <c r="I88" s="65">
        <v>-1.3388116200198736</v>
      </c>
      <c r="J88" s="65">
        <v>-9.6299309910726034</v>
      </c>
      <c r="K88" s="65">
        <v>-1.6</v>
      </c>
    </row>
    <row r="89" spans="2:11" ht="15" x14ac:dyDescent="0.35">
      <c r="B89" s="113" t="s">
        <v>61</v>
      </c>
      <c r="C89" s="123"/>
      <c r="D89" s="114"/>
      <c r="E89" s="114"/>
      <c r="F89" s="88">
        <v>27.784255125864675</v>
      </c>
      <c r="G89" s="29">
        <v>37.197873252602236</v>
      </c>
      <c r="H89" s="88">
        <v>27.244217352590777</v>
      </c>
      <c r="I89" s="29">
        <v>34.09961851503671</v>
      </c>
      <c r="J89" s="29">
        <v>37.859357053212278</v>
      </c>
      <c r="K89" s="29">
        <v>39.188966054733832</v>
      </c>
    </row>
    <row r="90" spans="2:11" ht="15" x14ac:dyDescent="0.35">
      <c r="B90" s="113" t="s">
        <v>62</v>
      </c>
      <c r="C90" s="123"/>
      <c r="D90" s="114"/>
      <c r="E90" s="114"/>
      <c r="F90" s="88">
        <v>522.61</v>
      </c>
      <c r="G90" s="29">
        <v>527.27199999999993</v>
      </c>
      <c r="H90" s="88">
        <v>537.08699999999999</v>
      </c>
      <c r="I90" s="29">
        <v>526.81700000000001</v>
      </c>
      <c r="J90" s="29">
        <v>499.23400000000004</v>
      </c>
      <c r="K90" s="29">
        <v>539.83600000000001</v>
      </c>
    </row>
    <row r="91" spans="2:11" ht="15" x14ac:dyDescent="0.35">
      <c r="B91" s="113" t="s">
        <v>63</v>
      </c>
      <c r="C91" s="123"/>
      <c r="D91" s="69"/>
      <c r="E91" s="69"/>
      <c r="F91" s="91">
        <v>1.8896872006330963</v>
      </c>
      <c r="G91" s="65">
        <v>1.2542689119293349</v>
      </c>
      <c r="H91" s="91">
        <v>1.9171043697603154</v>
      </c>
      <c r="I91" s="65">
        <v>1.3552540808148439</v>
      </c>
      <c r="J91" s="65">
        <v>1.2012013559766759</v>
      </c>
      <c r="K91" s="65">
        <v>1.1372773735237227</v>
      </c>
    </row>
    <row r="92" spans="2:11" ht="15" x14ac:dyDescent="0.35">
      <c r="B92" s="115" t="s">
        <v>64</v>
      </c>
      <c r="C92" s="124"/>
      <c r="D92" s="73"/>
      <c r="E92" s="73"/>
      <c r="F92" s="98" t="s">
        <v>8</v>
      </c>
      <c r="G92" s="59" t="s">
        <v>8</v>
      </c>
      <c r="H92" s="88">
        <v>627</v>
      </c>
      <c r="I92" s="29">
        <v>635</v>
      </c>
      <c r="J92" s="29">
        <v>683</v>
      </c>
      <c r="K92" s="29">
        <v>713</v>
      </c>
    </row>
    <row r="93" spans="2:11" ht="15" x14ac:dyDescent="0.35">
      <c r="B93" s="117" t="s">
        <v>156</v>
      </c>
      <c r="C93" s="71"/>
      <c r="D93" s="71"/>
      <c r="E93" s="71"/>
      <c r="F93" s="71"/>
      <c r="G93" s="71"/>
      <c r="H93" s="71"/>
      <c r="I93" s="71"/>
      <c r="J93" s="71"/>
      <c r="K93" s="71"/>
    </row>
    <row r="94" spans="2:11" ht="15" x14ac:dyDescent="0.35">
      <c r="B94" s="134" t="s">
        <v>157</v>
      </c>
      <c r="C94" s="133"/>
      <c r="D94" s="133"/>
      <c r="E94" s="133"/>
      <c r="F94" s="133"/>
      <c r="G94" s="133"/>
      <c r="H94" s="133"/>
      <c r="I94" s="133"/>
      <c r="J94" s="133"/>
      <c r="K94" s="133"/>
    </row>
    <row r="95" spans="2:11" ht="15" x14ac:dyDescent="0.35">
      <c r="B95" s="134"/>
      <c r="C95" s="134"/>
      <c r="D95" s="134"/>
      <c r="E95" s="134"/>
      <c r="F95" s="134"/>
      <c r="G95" s="134"/>
      <c r="H95" s="134"/>
      <c r="I95" s="134"/>
      <c r="J95" s="134"/>
      <c r="K95" s="134"/>
    </row>
    <row r="96" spans="2:11" x14ac:dyDescent="0.3">
      <c r="B96" s="135"/>
      <c r="C96" s="135"/>
      <c r="D96" s="135"/>
      <c r="E96" s="135"/>
      <c r="F96" s="135"/>
      <c r="G96" s="135"/>
      <c r="H96" s="135"/>
      <c r="I96" s="135"/>
      <c r="J96" s="135"/>
      <c r="K96" s="135"/>
    </row>
    <row r="97" spans="2:11" x14ac:dyDescent="0.3">
      <c r="B97" s="135"/>
      <c r="C97" s="135"/>
      <c r="D97" s="135"/>
      <c r="E97" s="135"/>
      <c r="F97" s="135"/>
      <c r="G97" s="135"/>
      <c r="H97" s="135"/>
      <c r="I97" s="135"/>
      <c r="J97" s="135"/>
      <c r="K97" s="135"/>
    </row>
    <row r="98" spans="2:11" x14ac:dyDescent="0.3">
      <c r="B98" s="135"/>
      <c r="C98" s="135"/>
      <c r="D98" s="135"/>
      <c r="E98" s="135"/>
      <c r="F98" s="135"/>
      <c r="G98" s="135"/>
      <c r="H98" s="135"/>
      <c r="I98" s="135"/>
      <c r="J98" s="135"/>
      <c r="K98" s="135"/>
    </row>
    <row r="99" spans="2:11" x14ac:dyDescent="0.3">
      <c r="B99" s="135"/>
      <c r="C99" s="135"/>
      <c r="D99" s="135"/>
      <c r="E99" s="135"/>
      <c r="F99" s="135"/>
      <c r="G99" s="135"/>
      <c r="H99" s="135"/>
      <c r="I99" s="135"/>
      <c r="J99" s="135"/>
      <c r="K99" s="135"/>
    </row>
    <row r="100" spans="2:11" x14ac:dyDescent="0.3">
      <c r="B100" s="135"/>
      <c r="C100" s="135"/>
      <c r="D100" s="135"/>
      <c r="E100" s="135"/>
      <c r="F100" s="135"/>
      <c r="G100" s="135"/>
      <c r="H100" s="135"/>
      <c r="I100" s="135"/>
      <c r="J100" s="135"/>
      <c r="K100" s="135"/>
    </row>
    <row r="101" spans="2:11" x14ac:dyDescent="0.3"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</row>
    <row r="102" spans="2:11" x14ac:dyDescent="0.3"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</row>
    <row r="103" spans="2:11" x14ac:dyDescent="0.3"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</row>
    <row r="104" spans="2:11" x14ac:dyDescent="0.3"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</row>
    <row r="105" spans="2:11" x14ac:dyDescent="0.3"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</row>
    <row r="106" spans="2:11" x14ac:dyDescent="0.3"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</row>
    <row r="107" spans="2:11" x14ac:dyDescent="0.3"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</row>
    <row r="108" spans="2:11" x14ac:dyDescent="0.3"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</row>
    <row r="109" spans="2:11" x14ac:dyDescent="0.3"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</row>
    <row r="110" spans="2:11" x14ac:dyDescent="0.3"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</row>
    <row r="111" spans="2:11" x14ac:dyDescent="0.3"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</row>
    <row r="112" spans="2:11" x14ac:dyDescent="0.3"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</row>
    <row r="113" spans="2:11" x14ac:dyDescent="0.3">
      <c r="B113" s="105"/>
      <c r="C113" s="105"/>
      <c r="D113" s="105"/>
      <c r="E113" s="105"/>
      <c r="F113" s="105"/>
      <c r="G113" s="105"/>
      <c r="H113" s="105"/>
      <c r="I113" s="105"/>
      <c r="J113" s="105"/>
      <c r="K113" s="105"/>
    </row>
  </sheetData>
  <mergeCells count="1">
    <mergeCell ref="B3:K3"/>
  </mergeCells>
  <pageMargins left="0.7" right="0.7" top="0.75" bottom="0.75" header="0.3" footer="0.3"/>
  <pageSetup paperSize="9" scale="5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4"/>
  <sheetViews>
    <sheetView showZeros="0" topLeftCell="B3" zoomScaleNormal="100" workbookViewId="0">
      <selection activeCell="B3" sqref="B3:K3"/>
    </sheetView>
  </sheetViews>
  <sheetFormatPr defaultColWidth="9.109375" defaultRowHeight="14.4" outlineLevelRow="1" x14ac:dyDescent="0.3"/>
  <cols>
    <col min="1" max="1" width="3.5546875" style="99" hidden="1" customWidth="1"/>
    <col min="2" max="2" width="26" style="99" customWidth="1"/>
    <col min="3" max="3" width="16" style="99" customWidth="1"/>
    <col min="4" max="4" width="8.33203125" style="99" customWidth="1"/>
    <col min="5" max="5" width="4.88671875" style="99" customWidth="1"/>
    <col min="6" max="11" width="9.6640625" style="99" customWidth="1"/>
    <col min="12" max="16384" width="9.109375" style="99"/>
  </cols>
  <sheetData>
    <row r="1" spans="2:11" ht="16.5" hidden="1" outlineLevel="1" x14ac:dyDescent="0.35">
      <c r="B1" s="106" t="s">
        <v>91</v>
      </c>
      <c r="C1" s="106" t="s">
        <v>111</v>
      </c>
      <c r="D1" s="106"/>
      <c r="E1" s="106"/>
      <c r="F1" s="107" t="e">
        <f>#REF!</f>
        <v>#REF!</v>
      </c>
      <c r="G1" s="107" t="e">
        <f>#REF!</f>
        <v>#REF!</v>
      </c>
      <c r="H1" s="107" t="e">
        <f>#REF!</f>
        <v>#REF!</v>
      </c>
      <c r="I1" s="107" t="e">
        <f>#REF!</f>
        <v>#REF!</v>
      </c>
      <c r="J1" s="107" t="e">
        <f>#REF!</f>
        <v>#REF!</v>
      </c>
      <c r="K1" s="107" t="e">
        <f>#REF!</f>
        <v>#REF!</v>
      </c>
    </row>
    <row r="2" spans="2:11" ht="16.5" hidden="1" collapsed="1" x14ac:dyDescent="0.35">
      <c r="B2" s="108" t="s">
        <v>23</v>
      </c>
      <c r="C2" s="109"/>
      <c r="D2" s="109"/>
      <c r="E2" s="136" t="s">
        <v>113</v>
      </c>
      <c r="F2" s="109"/>
      <c r="G2" s="109"/>
      <c r="H2" s="109"/>
      <c r="I2" s="109"/>
      <c r="J2" s="109"/>
      <c r="K2" s="109"/>
    </row>
    <row r="3" spans="2:11" ht="21.75" customHeight="1" x14ac:dyDescent="0.25">
      <c r="B3" s="191" t="s">
        <v>91</v>
      </c>
      <c r="C3" s="191"/>
      <c r="D3" s="191"/>
      <c r="E3" s="191"/>
      <c r="F3" s="191"/>
      <c r="G3" s="191"/>
      <c r="H3" s="191"/>
      <c r="I3" s="191"/>
      <c r="J3" s="191"/>
      <c r="K3" s="191"/>
    </row>
    <row r="4" spans="2:11" ht="16.5" x14ac:dyDescent="0.35">
      <c r="B4" s="110" t="s">
        <v>15</v>
      </c>
      <c r="C4" s="111"/>
      <c r="D4" s="111"/>
      <c r="E4" s="111"/>
      <c r="F4" s="105"/>
      <c r="G4" s="105"/>
      <c r="H4" s="105"/>
      <c r="I4" s="105"/>
      <c r="J4" s="105"/>
      <c r="K4" s="105"/>
    </row>
    <row r="5" spans="2:11" ht="12.75" customHeight="1" x14ac:dyDescent="0.35">
      <c r="B5" s="74"/>
      <c r="C5" s="74"/>
      <c r="D5" s="75"/>
      <c r="E5" s="76"/>
      <c r="F5" s="77">
        <v>2015</v>
      </c>
      <c r="G5" s="77">
        <v>2014</v>
      </c>
      <c r="H5" s="77">
        <v>2014</v>
      </c>
      <c r="I5" s="77">
        <v>2013</v>
      </c>
      <c r="J5" s="77">
        <v>2012</v>
      </c>
      <c r="K5" s="77">
        <v>2011</v>
      </c>
    </row>
    <row r="6" spans="2:11" ht="12.75" customHeight="1" x14ac:dyDescent="0.35">
      <c r="B6" s="78"/>
      <c r="C6" s="78"/>
      <c r="D6" s="75"/>
      <c r="E6" s="76"/>
      <c r="F6" s="77" t="s">
        <v>153</v>
      </c>
      <c r="G6" s="77" t="s">
        <v>153</v>
      </c>
      <c r="H6" s="77"/>
      <c r="I6" s="77"/>
      <c r="J6" s="77"/>
      <c r="K6" s="77"/>
    </row>
    <row r="7" spans="2:11" ht="12.75" customHeight="1" x14ac:dyDescent="0.35">
      <c r="B7" s="75" t="s">
        <v>9</v>
      </c>
      <c r="C7" s="78"/>
      <c r="D7" s="75"/>
      <c r="E7" s="75" t="s">
        <v>112</v>
      </c>
      <c r="F7" s="79"/>
      <c r="G7" s="79"/>
      <c r="H7" s="79"/>
      <c r="I7" s="79"/>
      <c r="J7" s="79"/>
      <c r="K7" s="79"/>
    </row>
    <row r="8" spans="2:11" ht="3.75" customHeight="1" x14ac:dyDescent="0.35">
      <c r="B8" s="72"/>
      <c r="C8" s="72"/>
      <c r="D8" s="72"/>
      <c r="E8" s="72"/>
      <c r="F8" s="72"/>
      <c r="G8" s="72"/>
      <c r="H8" s="72"/>
      <c r="I8" s="72"/>
      <c r="J8" s="72"/>
      <c r="K8" s="72"/>
    </row>
    <row r="9" spans="2:11" ht="15" x14ac:dyDescent="0.35">
      <c r="B9" s="113" t="s">
        <v>10</v>
      </c>
      <c r="C9" s="114"/>
      <c r="D9" s="114"/>
      <c r="E9" s="114"/>
      <c r="F9" s="87">
        <v>75.858000000000004</v>
      </c>
      <c r="G9" s="25">
        <v>75.2</v>
      </c>
      <c r="H9" s="87">
        <v>315.41199999999998</v>
      </c>
      <c r="I9" s="25">
        <v>296.55700000000002</v>
      </c>
      <c r="J9" s="25">
        <v>287.35599999999999</v>
      </c>
      <c r="K9" s="25">
        <v>275.73599999999999</v>
      </c>
    </row>
    <row r="10" spans="2:11" ht="15" x14ac:dyDescent="0.35">
      <c r="B10" s="113" t="s">
        <v>11</v>
      </c>
      <c r="C10" s="69"/>
      <c r="D10" s="69"/>
      <c r="E10" s="69"/>
      <c r="F10" s="88">
        <v>-66.861000000000004</v>
      </c>
      <c r="G10" s="29">
        <v>-66.435000000000002</v>
      </c>
      <c r="H10" s="88">
        <v>-274.16700000000003</v>
      </c>
      <c r="I10" s="29">
        <v>-256.49200000000002</v>
      </c>
      <c r="J10" s="29">
        <v>-242.97499999999999</v>
      </c>
      <c r="K10" s="29">
        <v>-220.221</v>
      </c>
    </row>
    <row r="11" spans="2:11" ht="15" x14ac:dyDescent="0.35">
      <c r="B11" s="113" t="s">
        <v>12</v>
      </c>
      <c r="C11" s="69"/>
      <c r="D11" s="69"/>
      <c r="E11" s="69"/>
      <c r="F11" s="88">
        <v>0.14100000000000001</v>
      </c>
      <c r="G11" s="29">
        <v>0.501</v>
      </c>
      <c r="H11" s="88">
        <v>6.2869999999999999</v>
      </c>
      <c r="I11" s="29">
        <v>6.3710000000000004</v>
      </c>
      <c r="J11" s="29">
        <v>1.2809999999999999</v>
      </c>
      <c r="K11" s="29">
        <v>0.48699999999999999</v>
      </c>
    </row>
    <row r="12" spans="2:11" ht="15" x14ac:dyDescent="0.35">
      <c r="B12" s="113" t="s">
        <v>13</v>
      </c>
      <c r="C12" s="69"/>
      <c r="D12" s="69"/>
      <c r="E12" s="69"/>
      <c r="F12" s="88">
        <v>0</v>
      </c>
      <c r="G12" s="29">
        <v>0</v>
      </c>
      <c r="H12" s="88">
        <v>0</v>
      </c>
      <c r="I12" s="29">
        <v>0</v>
      </c>
      <c r="J12" s="29">
        <v>0</v>
      </c>
      <c r="K12" s="29">
        <v>9.2999999999999999E-2</v>
      </c>
    </row>
    <row r="13" spans="2:11" ht="15" x14ac:dyDescent="0.35">
      <c r="B13" s="115" t="s">
        <v>14</v>
      </c>
      <c r="C13" s="73"/>
      <c r="D13" s="73"/>
      <c r="E13" s="73"/>
      <c r="F13" s="89">
        <v>0</v>
      </c>
      <c r="G13" s="33">
        <v>0</v>
      </c>
      <c r="H13" s="89">
        <v>0</v>
      </c>
      <c r="I13" s="33">
        <v>0</v>
      </c>
      <c r="J13" s="33">
        <v>-4.0000000000000036E-3</v>
      </c>
      <c r="K13" s="33">
        <v>1</v>
      </c>
    </row>
    <row r="14" spans="2:11" ht="15.75" x14ac:dyDescent="0.25">
      <c r="B14" s="116" t="s">
        <v>0</v>
      </c>
      <c r="C14" s="116"/>
      <c r="D14" s="116"/>
      <c r="E14" s="116"/>
      <c r="F14" s="87">
        <f t="shared" ref="F14:K14" si="0">SUM(F9:F13)</f>
        <v>9.1379999999999999</v>
      </c>
      <c r="G14" s="25">
        <f t="shared" si="0"/>
        <v>9.266</v>
      </c>
      <c r="H14" s="87">
        <f t="shared" si="0"/>
        <v>47.531999999999947</v>
      </c>
      <c r="I14" s="26">
        <f t="shared" si="0"/>
        <v>46.436</v>
      </c>
      <c r="J14" s="26">
        <f t="shared" si="0"/>
        <v>45.658000000000001</v>
      </c>
      <c r="K14" s="26">
        <f t="shared" si="0"/>
        <v>57.094999999999992</v>
      </c>
    </row>
    <row r="15" spans="2:11" ht="16.5" x14ac:dyDescent="0.35">
      <c r="B15" s="115" t="s">
        <v>73</v>
      </c>
      <c r="C15" s="73"/>
      <c r="D15" s="73"/>
      <c r="E15" s="73"/>
      <c r="F15" s="89">
        <v>-0.97499999999999998</v>
      </c>
      <c r="G15" s="33">
        <v>-0.65100000000000002</v>
      </c>
      <c r="H15" s="89">
        <v>-3.327</v>
      </c>
      <c r="I15" s="33">
        <v>-2.4289999999999998</v>
      </c>
      <c r="J15" s="33">
        <v>-4.2439999999999998</v>
      </c>
      <c r="K15" s="33">
        <v>-4.8840000000000003</v>
      </c>
    </row>
    <row r="16" spans="2:11" ht="15.75" x14ac:dyDescent="0.25">
      <c r="B16" s="116" t="s">
        <v>1</v>
      </c>
      <c r="C16" s="116"/>
      <c r="D16" s="116"/>
      <c r="E16" s="116"/>
      <c r="F16" s="87">
        <f t="shared" ref="F16:K16" si="1">SUM(F14:F15)</f>
        <v>8.1630000000000003</v>
      </c>
      <c r="G16" s="25">
        <f t="shared" si="1"/>
        <v>8.6150000000000002</v>
      </c>
      <c r="H16" s="87">
        <f t="shared" si="1"/>
        <v>44.204999999999949</v>
      </c>
      <c r="I16" s="26">
        <f t="shared" si="1"/>
        <v>44.006999999999998</v>
      </c>
      <c r="J16" s="26">
        <f t="shared" si="1"/>
        <v>41.414000000000001</v>
      </c>
      <c r="K16" s="26">
        <f t="shared" si="1"/>
        <v>52.210999999999991</v>
      </c>
    </row>
    <row r="17" spans="2:11" ht="15" x14ac:dyDescent="0.35">
      <c r="B17" s="113" t="s">
        <v>16</v>
      </c>
      <c r="C17" s="117"/>
      <c r="D17" s="117"/>
      <c r="E17" s="117"/>
      <c r="F17" s="88">
        <v>0</v>
      </c>
      <c r="G17" s="29">
        <v>0</v>
      </c>
      <c r="H17" s="88">
        <v>0</v>
      </c>
      <c r="I17" s="29">
        <v>0</v>
      </c>
      <c r="J17" s="29">
        <v>0</v>
      </c>
      <c r="K17" s="29">
        <v>0</v>
      </c>
    </row>
    <row r="18" spans="2:11" ht="16.5" x14ac:dyDescent="0.35">
      <c r="B18" s="115" t="s">
        <v>17</v>
      </c>
      <c r="C18" s="73"/>
      <c r="D18" s="73"/>
      <c r="E18" s="73"/>
      <c r="F18" s="89">
        <v>0</v>
      </c>
      <c r="G18" s="33">
        <v>0</v>
      </c>
      <c r="H18" s="89">
        <v>0</v>
      </c>
      <c r="I18" s="33">
        <v>0</v>
      </c>
      <c r="J18" s="33">
        <v>0</v>
      </c>
      <c r="K18" s="33">
        <v>0</v>
      </c>
    </row>
    <row r="19" spans="2:11" x14ac:dyDescent="0.3">
      <c r="B19" s="116" t="s">
        <v>2</v>
      </c>
      <c r="C19" s="116"/>
      <c r="D19" s="116"/>
      <c r="E19" s="116"/>
      <c r="F19" s="87">
        <f t="shared" ref="F19:K19" si="2">SUM(F16:F18)</f>
        <v>8.1630000000000003</v>
      </c>
      <c r="G19" s="25">
        <f t="shared" si="2"/>
        <v>8.6150000000000002</v>
      </c>
      <c r="H19" s="87">
        <f t="shared" si="2"/>
        <v>44.204999999999949</v>
      </c>
      <c r="I19" s="26">
        <f t="shared" si="2"/>
        <v>44.006999999999998</v>
      </c>
      <c r="J19" s="26">
        <f t="shared" si="2"/>
        <v>41.414000000000001</v>
      </c>
      <c r="K19" s="26">
        <f t="shared" si="2"/>
        <v>52.210999999999991</v>
      </c>
    </row>
    <row r="20" spans="2:11" ht="15" x14ac:dyDescent="0.35">
      <c r="B20" s="113" t="s">
        <v>18</v>
      </c>
      <c r="C20" s="69"/>
      <c r="D20" s="69"/>
      <c r="E20" s="69"/>
      <c r="F20" s="88">
        <v>4.0000000000000001E-3</v>
      </c>
      <c r="G20" s="29">
        <v>7.8E-2</v>
      </c>
      <c r="H20" s="88">
        <v>0.20800000000000002</v>
      </c>
      <c r="I20" s="29">
        <v>0.46899999999999997</v>
      </c>
      <c r="J20" s="29">
        <v>1.014</v>
      </c>
      <c r="K20" s="29">
        <v>1.2450000000000001</v>
      </c>
    </row>
    <row r="21" spans="2:11" ht="15" x14ac:dyDescent="0.35">
      <c r="B21" s="115" t="s">
        <v>19</v>
      </c>
      <c r="C21" s="73"/>
      <c r="D21" s="73"/>
      <c r="E21" s="73"/>
      <c r="F21" s="89">
        <v>-2.1459999999999999</v>
      </c>
      <c r="G21" s="33">
        <v>-2.9489999999999998</v>
      </c>
      <c r="H21" s="89">
        <v>-10.965999999999999</v>
      </c>
      <c r="I21" s="33">
        <v>-15.292</v>
      </c>
      <c r="J21" s="33">
        <v>-17.283000000000001</v>
      </c>
      <c r="K21" s="33">
        <v>-11.414999999999999</v>
      </c>
    </row>
    <row r="22" spans="2:11" x14ac:dyDescent="0.3">
      <c r="B22" s="116" t="s">
        <v>3</v>
      </c>
      <c r="C22" s="116"/>
      <c r="D22" s="116"/>
      <c r="E22" s="116"/>
      <c r="F22" s="87">
        <f t="shared" ref="F22:K22" si="3">SUM(F19:F21)</f>
        <v>6.0209999999999999</v>
      </c>
      <c r="G22" s="25">
        <f t="shared" si="3"/>
        <v>5.7439999999999998</v>
      </c>
      <c r="H22" s="87">
        <f t="shared" si="3"/>
        <v>33.446999999999946</v>
      </c>
      <c r="I22" s="26">
        <f t="shared" si="3"/>
        <v>29.183999999999997</v>
      </c>
      <c r="J22" s="26">
        <f t="shared" si="3"/>
        <v>25.145000000000003</v>
      </c>
      <c r="K22" s="26">
        <f t="shared" si="3"/>
        <v>42.04099999999999</v>
      </c>
    </row>
    <row r="23" spans="2:11" ht="15" x14ac:dyDescent="0.35">
      <c r="B23" s="113" t="s">
        <v>20</v>
      </c>
      <c r="C23" s="69"/>
      <c r="D23" s="69"/>
      <c r="E23" s="69"/>
      <c r="F23" s="88">
        <v>-2.044</v>
      </c>
      <c r="G23" s="29">
        <v>-1.7140000000000002</v>
      </c>
      <c r="H23" s="88">
        <v>-8.3879999999999999</v>
      </c>
      <c r="I23" s="29">
        <v>-6.73</v>
      </c>
      <c r="J23" s="29">
        <v>-9.2379999999999995</v>
      </c>
      <c r="K23" s="29">
        <v>-10.639999999999999</v>
      </c>
    </row>
    <row r="24" spans="2:11" ht="15" x14ac:dyDescent="0.35">
      <c r="B24" s="115" t="s">
        <v>78</v>
      </c>
      <c r="C24" s="118"/>
      <c r="D24" s="118"/>
      <c r="E24" s="118"/>
      <c r="F24" s="89">
        <v>0</v>
      </c>
      <c r="G24" s="33">
        <v>0</v>
      </c>
      <c r="H24" s="89">
        <v>0</v>
      </c>
      <c r="I24" s="33">
        <v>0</v>
      </c>
      <c r="J24" s="33">
        <v>0</v>
      </c>
      <c r="K24" s="33">
        <v>0</v>
      </c>
    </row>
    <row r="25" spans="2:11" ht="15" x14ac:dyDescent="0.35">
      <c r="B25" s="119" t="s">
        <v>21</v>
      </c>
      <c r="C25" s="120"/>
      <c r="D25" s="120"/>
      <c r="E25" s="120"/>
      <c r="F25" s="87">
        <f t="shared" ref="F25:K25" si="4">SUM(F22:F24)</f>
        <v>3.9769999999999999</v>
      </c>
      <c r="G25" s="25">
        <f t="shared" si="4"/>
        <v>4.0299999999999994</v>
      </c>
      <c r="H25" s="87">
        <f t="shared" si="4"/>
        <v>25.058999999999948</v>
      </c>
      <c r="I25" s="26">
        <f t="shared" si="4"/>
        <v>22.453999999999997</v>
      </c>
      <c r="J25" s="26">
        <f t="shared" si="4"/>
        <v>15.907000000000004</v>
      </c>
      <c r="K25" s="26">
        <f t="shared" si="4"/>
        <v>31.400999999999989</v>
      </c>
    </row>
    <row r="26" spans="2:11" ht="15" x14ac:dyDescent="0.35">
      <c r="B26" s="113" t="s">
        <v>22</v>
      </c>
      <c r="C26" s="69"/>
      <c r="D26" s="69"/>
      <c r="E26" s="69"/>
      <c r="F26" s="88">
        <v>3.9770000000000003</v>
      </c>
      <c r="G26" s="29">
        <v>4.0300000000000162</v>
      </c>
      <c r="H26" s="88">
        <v>25.05899999999998</v>
      </c>
      <c r="I26" s="29">
        <v>22.454000000000015</v>
      </c>
      <c r="J26" s="29">
        <v>15.90700000000005</v>
      </c>
      <c r="K26" s="29">
        <v>31.400999999999975</v>
      </c>
    </row>
    <row r="27" spans="2:11" ht="15" x14ac:dyDescent="0.35">
      <c r="B27" s="113" t="s">
        <v>80</v>
      </c>
      <c r="C27" s="69"/>
      <c r="D27" s="69"/>
      <c r="E27" s="69"/>
      <c r="F27" s="88">
        <v>0</v>
      </c>
      <c r="G27" s="29">
        <v>0</v>
      </c>
      <c r="H27" s="88">
        <v>0</v>
      </c>
      <c r="I27" s="29">
        <v>0</v>
      </c>
      <c r="J27" s="29">
        <v>0</v>
      </c>
      <c r="K27" s="29">
        <v>0</v>
      </c>
    </row>
    <row r="28" spans="2:11" ht="15" x14ac:dyDescent="0.35">
      <c r="B28" s="148"/>
      <c r="C28" s="148"/>
      <c r="D28" s="148"/>
      <c r="E28" s="148"/>
      <c r="F28" s="149"/>
      <c r="G28" s="150"/>
      <c r="H28" s="149"/>
      <c r="I28" s="150"/>
      <c r="J28" s="150"/>
      <c r="K28" s="150"/>
    </row>
    <row r="29" spans="2:11" ht="15" x14ac:dyDescent="0.35">
      <c r="B29" s="146" t="s">
        <v>83</v>
      </c>
      <c r="C29" s="69"/>
      <c r="D29" s="69"/>
      <c r="E29" s="69"/>
      <c r="F29" s="88">
        <v>-1.3129999999999999</v>
      </c>
      <c r="G29" s="29">
        <v>-0.26400000000000001</v>
      </c>
      <c r="H29" s="88">
        <v>-6.2249999999999996</v>
      </c>
      <c r="I29" s="29">
        <v>0</v>
      </c>
      <c r="J29" s="29">
        <v>-2.4</v>
      </c>
      <c r="K29" s="29">
        <v>0</v>
      </c>
    </row>
    <row r="30" spans="2:11" ht="15" x14ac:dyDescent="0.35">
      <c r="B30" s="147" t="s">
        <v>84</v>
      </c>
      <c r="C30" s="148"/>
      <c r="D30" s="148"/>
      <c r="E30" s="148"/>
      <c r="F30" s="164">
        <f t="shared" ref="F30:K30" si="5">F16-F29</f>
        <v>9.4760000000000009</v>
      </c>
      <c r="G30" s="165">
        <f t="shared" si="5"/>
        <v>8.8789999999999996</v>
      </c>
      <c r="H30" s="164">
        <f t="shared" si="5"/>
        <v>50.42999999999995</v>
      </c>
      <c r="I30" s="165">
        <f t="shared" si="5"/>
        <v>44.006999999999998</v>
      </c>
      <c r="J30" s="165">
        <f t="shared" si="5"/>
        <v>43.814</v>
      </c>
      <c r="K30" s="165">
        <f t="shared" si="5"/>
        <v>52.210999999999991</v>
      </c>
    </row>
    <row r="31" spans="2:11" ht="15" x14ac:dyDescent="0.35">
      <c r="B31" s="113"/>
      <c r="C31" s="69"/>
      <c r="D31" s="69"/>
      <c r="E31" s="69"/>
      <c r="F31" s="30"/>
      <c r="G31" s="30"/>
      <c r="H31" s="30"/>
      <c r="I31" s="30"/>
      <c r="J31" s="30"/>
      <c r="K31" s="30"/>
    </row>
    <row r="32" spans="2:11" ht="12.75" customHeight="1" x14ac:dyDescent="0.35">
      <c r="B32" s="74"/>
      <c r="C32" s="74"/>
      <c r="D32" s="75"/>
      <c r="E32" s="76"/>
      <c r="F32" s="77">
        <v>2015</v>
      </c>
      <c r="G32" s="77">
        <v>2014</v>
      </c>
      <c r="H32" s="77">
        <v>2014</v>
      </c>
      <c r="I32" s="77">
        <v>2013</v>
      </c>
      <c r="J32" s="77">
        <v>2012</v>
      </c>
      <c r="K32" s="77">
        <v>2011</v>
      </c>
    </row>
    <row r="33" spans="2:11" ht="12.75" customHeight="1" x14ac:dyDescent="0.35">
      <c r="B33" s="78"/>
      <c r="C33" s="78"/>
      <c r="D33" s="75"/>
      <c r="E33" s="76"/>
      <c r="F33" s="80" t="s">
        <v>153</v>
      </c>
      <c r="G33" s="80" t="s">
        <v>153</v>
      </c>
      <c r="H33" s="80"/>
      <c r="I33" s="80"/>
      <c r="J33" s="80"/>
      <c r="K33" s="80"/>
    </row>
    <row r="34" spans="2:11" ht="12.75" customHeight="1" x14ac:dyDescent="0.35">
      <c r="B34" s="75" t="s">
        <v>77</v>
      </c>
      <c r="C34" s="81"/>
      <c r="D34" s="75"/>
      <c r="E34" s="75"/>
      <c r="F34" s="82"/>
      <c r="G34" s="82"/>
      <c r="H34" s="82"/>
      <c r="I34" s="82"/>
      <c r="J34" s="82"/>
      <c r="K34" s="82"/>
    </row>
    <row r="35" spans="2:11" ht="3" customHeight="1" x14ac:dyDescent="0.35">
      <c r="B35" s="113"/>
      <c r="C35" s="72"/>
      <c r="D35" s="72"/>
      <c r="E35" s="72"/>
      <c r="F35" s="70"/>
      <c r="G35" s="70"/>
      <c r="H35" s="70"/>
      <c r="I35" s="70"/>
      <c r="J35" s="70"/>
      <c r="K35" s="70"/>
    </row>
    <row r="36" spans="2:11" ht="15" x14ac:dyDescent="0.35">
      <c r="B36" s="113" t="s">
        <v>4</v>
      </c>
      <c r="C36" s="121"/>
      <c r="D36" s="121"/>
      <c r="E36" s="121"/>
      <c r="F36" s="88">
        <v>510.69299999999998</v>
      </c>
      <c r="G36" s="29">
        <v>510.69299999999998</v>
      </c>
      <c r="H36" s="88">
        <v>510.69299999999998</v>
      </c>
      <c r="I36" s="29">
        <v>510.69299999999998</v>
      </c>
      <c r="J36" s="29">
        <v>510.69299999999998</v>
      </c>
      <c r="K36" s="29">
        <v>510.69299999999998</v>
      </c>
    </row>
    <row r="37" spans="2:11" ht="15" x14ac:dyDescent="0.35">
      <c r="B37" s="113" t="s">
        <v>24</v>
      </c>
      <c r="C37" s="114"/>
      <c r="D37" s="114"/>
      <c r="E37" s="114"/>
      <c r="F37" s="88">
        <v>12.702</v>
      </c>
      <c r="G37" s="29">
        <v>5.2290000000000001</v>
      </c>
      <c r="H37" s="88">
        <v>9.6730000000000018</v>
      </c>
      <c r="I37" s="29">
        <v>4.234</v>
      </c>
      <c r="J37" s="29">
        <v>0</v>
      </c>
      <c r="K37" s="29">
        <v>0</v>
      </c>
    </row>
    <row r="38" spans="2:11" ht="15" x14ac:dyDescent="0.35">
      <c r="B38" s="113" t="s">
        <v>25</v>
      </c>
      <c r="C38" s="114"/>
      <c r="D38" s="114"/>
      <c r="E38" s="114"/>
      <c r="F38" s="88">
        <v>6.6559999999999997</v>
      </c>
      <c r="G38" s="29">
        <v>6.8359999999999994</v>
      </c>
      <c r="H38" s="88">
        <v>6.4780000000000006</v>
      </c>
      <c r="I38" s="29">
        <v>6.7740000000000009</v>
      </c>
      <c r="J38" s="29">
        <v>7.7410000000000005</v>
      </c>
      <c r="K38" s="29">
        <v>62.6</v>
      </c>
    </row>
    <row r="39" spans="2:11" ht="15" x14ac:dyDescent="0.35">
      <c r="B39" s="113" t="s">
        <v>26</v>
      </c>
      <c r="C39" s="114"/>
      <c r="D39" s="114"/>
      <c r="E39" s="114"/>
      <c r="F39" s="88">
        <v>0</v>
      </c>
      <c r="G39" s="29">
        <v>0</v>
      </c>
      <c r="H39" s="88">
        <v>0</v>
      </c>
      <c r="I39" s="29">
        <v>0</v>
      </c>
      <c r="J39" s="29">
        <v>0</v>
      </c>
      <c r="K39" s="29">
        <v>0</v>
      </c>
    </row>
    <row r="40" spans="2:11" ht="15" x14ac:dyDescent="0.35">
      <c r="B40" s="115" t="s">
        <v>27</v>
      </c>
      <c r="C40" s="73"/>
      <c r="D40" s="73"/>
      <c r="E40" s="73"/>
      <c r="F40" s="89">
        <v>6.2629999999999999</v>
      </c>
      <c r="G40" s="33">
        <v>5.1509999999999998</v>
      </c>
      <c r="H40" s="89">
        <v>6.1669999999999998</v>
      </c>
      <c r="I40" s="33">
        <v>5.0350000000000001</v>
      </c>
      <c r="J40" s="33">
        <v>0</v>
      </c>
      <c r="K40" s="33">
        <v>0.40700000000000003</v>
      </c>
    </row>
    <row r="41" spans="2:11" ht="15" x14ac:dyDescent="0.35">
      <c r="B41" s="110" t="s">
        <v>28</v>
      </c>
      <c r="C41" s="116"/>
      <c r="D41" s="116"/>
      <c r="E41" s="116"/>
      <c r="F41" s="93">
        <f t="shared" ref="F41:K41" si="6">SUM(F36:F40)</f>
        <v>536.31399999999996</v>
      </c>
      <c r="G41" s="24">
        <f t="shared" si="6"/>
        <v>527.90899999999999</v>
      </c>
      <c r="H41" s="93">
        <f t="shared" si="6"/>
        <v>533.01099999999997</v>
      </c>
      <c r="I41" s="26">
        <f t="shared" si="6"/>
        <v>526.73599999999999</v>
      </c>
      <c r="J41" s="26">
        <f t="shared" si="6"/>
        <v>518.43399999999997</v>
      </c>
      <c r="K41" s="26">
        <f t="shared" si="6"/>
        <v>573.70000000000005</v>
      </c>
    </row>
    <row r="42" spans="2:11" ht="15" x14ac:dyDescent="0.35">
      <c r="B42" s="113" t="s">
        <v>29</v>
      </c>
      <c r="C42" s="69"/>
      <c r="D42" s="69"/>
      <c r="E42" s="69"/>
      <c r="F42" s="88">
        <v>5.4880000000000004</v>
      </c>
      <c r="G42" s="29">
        <v>5.97</v>
      </c>
      <c r="H42" s="88">
        <v>4.8839999999999995</v>
      </c>
      <c r="I42" s="29">
        <v>4.8099999999999996</v>
      </c>
      <c r="J42" s="29">
        <v>6.5069999999999997</v>
      </c>
      <c r="K42" s="29">
        <v>5.3019999999999996</v>
      </c>
    </row>
    <row r="43" spans="2:11" ht="15" x14ac:dyDescent="0.35">
      <c r="B43" s="113" t="s">
        <v>30</v>
      </c>
      <c r="C43" s="69"/>
      <c r="D43" s="69"/>
      <c r="E43" s="69"/>
      <c r="F43" s="88">
        <v>0</v>
      </c>
      <c r="G43" s="29">
        <v>0</v>
      </c>
      <c r="H43" s="88">
        <v>0</v>
      </c>
      <c r="I43" s="29">
        <v>0</v>
      </c>
      <c r="J43" s="29">
        <v>0</v>
      </c>
      <c r="K43" s="29">
        <v>0</v>
      </c>
    </row>
    <row r="44" spans="2:11" ht="15" x14ac:dyDescent="0.35">
      <c r="B44" s="113" t="s">
        <v>31</v>
      </c>
      <c r="C44" s="69"/>
      <c r="D44" s="69"/>
      <c r="E44" s="69"/>
      <c r="F44" s="88">
        <v>49.975999999999999</v>
      </c>
      <c r="G44" s="29">
        <v>59.341999999999999</v>
      </c>
      <c r="H44" s="88">
        <v>67.322999999999993</v>
      </c>
      <c r="I44" s="29">
        <v>78.552999999999997</v>
      </c>
      <c r="J44" s="29">
        <v>65.629000000000005</v>
      </c>
      <c r="K44" s="29">
        <v>42.960999999999999</v>
      </c>
    </row>
    <row r="45" spans="2:11" ht="15" x14ac:dyDescent="0.35">
      <c r="B45" s="113" t="s">
        <v>32</v>
      </c>
      <c r="C45" s="69"/>
      <c r="D45" s="69"/>
      <c r="E45" s="69"/>
      <c r="F45" s="88">
        <v>4.5490000000000004</v>
      </c>
      <c r="G45" s="29">
        <v>12.311999999999999</v>
      </c>
      <c r="H45" s="88">
        <v>8.8030000000000008</v>
      </c>
      <c r="I45" s="29">
        <v>5.3719999999999999</v>
      </c>
      <c r="J45" s="29">
        <v>14.103999999999999</v>
      </c>
      <c r="K45" s="29">
        <v>18.347999999999999</v>
      </c>
    </row>
    <row r="46" spans="2:11" ht="15" x14ac:dyDescent="0.35">
      <c r="B46" s="115" t="s">
        <v>33</v>
      </c>
      <c r="C46" s="73"/>
      <c r="D46" s="73"/>
      <c r="E46" s="73"/>
      <c r="F46" s="89">
        <v>0</v>
      </c>
      <c r="G46" s="33">
        <v>0</v>
      </c>
      <c r="H46" s="89">
        <v>0</v>
      </c>
      <c r="I46" s="33">
        <v>0</v>
      </c>
      <c r="J46" s="33">
        <v>0</v>
      </c>
      <c r="K46" s="33">
        <v>0</v>
      </c>
    </row>
    <row r="47" spans="2:11" ht="15" x14ac:dyDescent="0.35">
      <c r="B47" s="122" t="s">
        <v>34</v>
      </c>
      <c r="C47" s="84"/>
      <c r="D47" s="84"/>
      <c r="E47" s="84"/>
      <c r="F47" s="94">
        <f t="shared" ref="F47:K47" si="7">SUM(F42:F46)</f>
        <v>60.012999999999998</v>
      </c>
      <c r="G47" s="44">
        <f t="shared" si="7"/>
        <v>77.623999999999995</v>
      </c>
      <c r="H47" s="94">
        <f t="shared" si="7"/>
        <v>81.009999999999991</v>
      </c>
      <c r="I47" s="45">
        <f t="shared" si="7"/>
        <v>88.734999999999999</v>
      </c>
      <c r="J47" s="45">
        <f t="shared" si="7"/>
        <v>86.240000000000009</v>
      </c>
      <c r="K47" s="45">
        <f t="shared" si="7"/>
        <v>66.61099999999999</v>
      </c>
    </row>
    <row r="48" spans="2:11" ht="15" x14ac:dyDescent="0.35">
      <c r="B48" s="110" t="s">
        <v>35</v>
      </c>
      <c r="C48" s="85"/>
      <c r="D48" s="85"/>
      <c r="E48" s="85"/>
      <c r="F48" s="93">
        <f t="shared" ref="F48:K48" si="8">F41+F47</f>
        <v>596.327</v>
      </c>
      <c r="G48" s="24">
        <f t="shared" si="8"/>
        <v>605.53300000000002</v>
      </c>
      <c r="H48" s="93">
        <f t="shared" si="8"/>
        <v>614.02099999999996</v>
      </c>
      <c r="I48" s="26">
        <f t="shared" si="8"/>
        <v>615.471</v>
      </c>
      <c r="J48" s="26">
        <f t="shared" si="8"/>
        <v>604.67399999999998</v>
      </c>
      <c r="K48" s="26">
        <f t="shared" si="8"/>
        <v>640.31100000000004</v>
      </c>
    </row>
    <row r="49" spans="2:11" ht="15" x14ac:dyDescent="0.35">
      <c r="B49" s="113" t="s">
        <v>36</v>
      </c>
      <c r="C49" s="69"/>
      <c r="D49" s="69"/>
      <c r="E49" s="69"/>
      <c r="F49" s="88">
        <v>305.17600000000004</v>
      </c>
      <c r="G49" s="29">
        <v>280.24099999999999</v>
      </c>
      <c r="H49" s="88">
        <v>302.50900000000001</v>
      </c>
      <c r="I49" s="29">
        <v>276.13800000000009</v>
      </c>
      <c r="J49" s="29">
        <v>254.59200000000004</v>
      </c>
      <c r="K49" s="29">
        <v>391.65900000000005</v>
      </c>
    </row>
    <row r="50" spans="2:11" ht="15" x14ac:dyDescent="0.35">
      <c r="B50" s="113" t="s">
        <v>79</v>
      </c>
      <c r="C50" s="69"/>
      <c r="D50" s="69"/>
      <c r="E50" s="69"/>
      <c r="F50" s="88">
        <v>0</v>
      </c>
      <c r="G50" s="29">
        <v>0</v>
      </c>
      <c r="H50" s="88">
        <v>0</v>
      </c>
      <c r="I50" s="29">
        <v>0</v>
      </c>
      <c r="J50" s="29">
        <v>0</v>
      </c>
      <c r="K50" s="29">
        <v>0</v>
      </c>
    </row>
    <row r="51" spans="2:11" ht="15" x14ac:dyDescent="0.35">
      <c r="B51" s="113" t="s">
        <v>37</v>
      </c>
      <c r="C51" s="69"/>
      <c r="D51" s="69"/>
      <c r="E51" s="69"/>
      <c r="F51" s="88">
        <v>0</v>
      </c>
      <c r="G51" s="29">
        <v>0</v>
      </c>
      <c r="H51" s="88">
        <v>0</v>
      </c>
      <c r="I51" s="29">
        <v>0</v>
      </c>
      <c r="J51" s="29">
        <v>0</v>
      </c>
      <c r="K51" s="29">
        <v>0</v>
      </c>
    </row>
    <row r="52" spans="2:11" ht="15" x14ac:dyDescent="0.35">
      <c r="B52" s="113" t="s">
        <v>38</v>
      </c>
      <c r="C52" s="69"/>
      <c r="D52" s="69"/>
      <c r="E52" s="69"/>
      <c r="F52" s="88">
        <v>8.0419999999999998</v>
      </c>
      <c r="G52" s="29">
        <v>3.8039999999999998</v>
      </c>
      <c r="H52" s="88">
        <v>7.3879999999999999</v>
      </c>
      <c r="I52" s="29">
        <v>3.585</v>
      </c>
      <c r="J52" s="29">
        <v>0.97899999999999998</v>
      </c>
      <c r="K52" s="29">
        <v>1.915</v>
      </c>
    </row>
    <row r="53" spans="2:11" ht="15" x14ac:dyDescent="0.35">
      <c r="B53" s="113" t="s">
        <v>39</v>
      </c>
      <c r="C53" s="69"/>
      <c r="D53" s="69"/>
      <c r="E53" s="69"/>
      <c r="F53" s="88">
        <v>183.97</v>
      </c>
      <c r="G53" s="29">
        <v>211.136</v>
      </c>
      <c r="H53" s="88">
        <v>185.04300000000001</v>
      </c>
      <c r="I53" s="29">
        <v>208.79000000000002</v>
      </c>
      <c r="J53" s="29">
        <v>233.702</v>
      </c>
      <c r="K53" s="29">
        <v>162.636</v>
      </c>
    </row>
    <row r="54" spans="2:11" ht="15" x14ac:dyDescent="0.35">
      <c r="B54" s="113" t="s">
        <v>40</v>
      </c>
      <c r="C54" s="69"/>
      <c r="D54" s="69"/>
      <c r="E54" s="69"/>
      <c r="F54" s="88">
        <v>83.256</v>
      </c>
      <c r="G54" s="29">
        <v>92.019000000000005</v>
      </c>
      <c r="H54" s="88">
        <v>103.19800000000001</v>
      </c>
      <c r="I54" s="29">
        <v>107.48599999999999</v>
      </c>
      <c r="J54" s="29">
        <v>98.552999999999997</v>
      </c>
      <c r="K54" s="29">
        <v>76.686000000000007</v>
      </c>
    </row>
    <row r="55" spans="2:11" ht="15" x14ac:dyDescent="0.35">
      <c r="B55" s="113" t="s">
        <v>74</v>
      </c>
      <c r="C55" s="69"/>
      <c r="D55" s="69"/>
      <c r="E55" s="69"/>
      <c r="F55" s="88">
        <v>15.882999999999999</v>
      </c>
      <c r="G55" s="29">
        <v>18.332999999999998</v>
      </c>
      <c r="H55" s="88">
        <v>15.882999999999999</v>
      </c>
      <c r="I55" s="29">
        <v>19.472000000000001</v>
      </c>
      <c r="J55" s="29">
        <v>16.847999999999999</v>
      </c>
      <c r="K55" s="29">
        <v>7.415</v>
      </c>
    </row>
    <row r="56" spans="2:11" ht="15" x14ac:dyDescent="0.35">
      <c r="B56" s="115" t="s">
        <v>41</v>
      </c>
      <c r="C56" s="73"/>
      <c r="D56" s="73"/>
      <c r="E56" s="73"/>
      <c r="F56" s="89">
        <v>0</v>
      </c>
      <c r="G56" s="33">
        <v>0</v>
      </c>
      <c r="H56" s="89">
        <v>0</v>
      </c>
      <c r="I56" s="33">
        <v>0</v>
      </c>
      <c r="J56" s="33">
        <v>0</v>
      </c>
      <c r="K56" s="33">
        <v>0</v>
      </c>
    </row>
    <row r="57" spans="2:11" ht="15" x14ac:dyDescent="0.35">
      <c r="B57" s="110" t="s">
        <v>42</v>
      </c>
      <c r="C57" s="85"/>
      <c r="D57" s="85"/>
      <c r="E57" s="85"/>
      <c r="F57" s="93">
        <f t="shared" ref="F57:K57" si="9">SUM(F49:F56)</f>
        <v>596.327</v>
      </c>
      <c r="G57" s="24">
        <f t="shared" si="9"/>
        <v>605.5329999999999</v>
      </c>
      <c r="H57" s="93">
        <f t="shared" si="9"/>
        <v>614.02100000000007</v>
      </c>
      <c r="I57" s="26">
        <f t="shared" si="9"/>
        <v>615.471</v>
      </c>
      <c r="J57" s="26">
        <f t="shared" si="9"/>
        <v>604.67399999999998</v>
      </c>
      <c r="K57" s="26">
        <f t="shared" si="9"/>
        <v>640.31100000000004</v>
      </c>
    </row>
    <row r="58" spans="2:11" ht="15" x14ac:dyDescent="0.35">
      <c r="B58" s="113"/>
      <c r="C58" s="85"/>
      <c r="D58" s="85"/>
      <c r="E58" s="85"/>
      <c r="F58" s="30"/>
      <c r="G58" s="30"/>
      <c r="H58" s="30"/>
      <c r="I58" s="30"/>
      <c r="J58" s="30"/>
      <c r="K58" s="30"/>
    </row>
    <row r="59" spans="2:11" ht="12.75" customHeight="1" x14ac:dyDescent="0.35">
      <c r="B59" s="83"/>
      <c r="C59" s="74"/>
      <c r="D59" s="76"/>
      <c r="E59" s="76"/>
      <c r="F59" s="77">
        <v>2015</v>
      </c>
      <c r="G59" s="77">
        <v>2014</v>
      </c>
      <c r="H59" s="77">
        <v>2014</v>
      </c>
      <c r="I59" s="77">
        <v>2013</v>
      </c>
      <c r="J59" s="77">
        <v>2012</v>
      </c>
      <c r="K59" s="77">
        <v>2011</v>
      </c>
    </row>
    <row r="60" spans="2:11" ht="12.75" customHeight="1" x14ac:dyDescent="0.35">
      <c r="B60" s="78"/>
      <c r="C60" s="78"/>
      <c r="D60" s="76"/>
      <c r="E60" s="76"/>
      <c r="F60" s="80" t="s">
        <v>153</v>
      </c>
      <c r="G60" s="80" t="s">
        <v>153</v>
      </c>
      <c r="H60" s="80"/>
      <c r="I60" s="80"/>
      <c r="J60" s="80"/>
      <c r="K60" s="80"/>
    </row>
    <row r="61" spans="2:11" ht="12.75" customHeight="1" x14ac:dyDescent="0.35">
      <c r="B61" s="75" t="s">
        <v>76</v>
      </c>
      <c r="C61" s="81"/>
      <c r="D61" s="75"/>
      <c r="E61" s="75"/>
      <c r="F61" s="82"/>
      <c r="G61" s="82"/>
      <c r="H61" s="82"/>
      <c r="I61" s="82"/>
      <c r="J61" s="82"/>
      <c r="K61" s="82"/>
    </row>
    <row r="62" spans="2:11" ht="3" customHeight="1" x14ac:dyDescent="0.35">
      <c r="B62" s="113"/>
      <c r="C62" s="72"/>
      <c r="D62" s="72"/>
      <c r="E62" s="72"/>
      <c r="F62" s="70"/>
      <c r="G62" s="70"/>
      <c r="H62" s="70"/>
      <c r="I62" s="70"/>
      <c r="J62" s="70"/>
      <c r="K62" s="70"/>
    </row>
    <row r="63" spans="2:11" ht="32.25" customHeight="1" x14ac:dyDescent="0.35">
      <c r="B63" s="123" t="s">
        <v>43</v>
      </c>
      <c r="C63" s="123"/>
      <c r="D63" s="123"/>
      <c r="E63" s="123"/>
      <c r="F63" s="88">
        <v>1.180000000000007</v>
      </c>
      <c r="G63" s="29">
        <v>4.6290000000000067</v>
      </c>
      <c r="H63" s="88">
        <v>29.296999999999969</v>
      </c>
      <c r="I63" s="29">
        <v>25.26700000000001</v>
      </c>
      <c r="J63" s="29">
        <v>25.663000000000046</v>
      </c>
      <c r="K63" s="29">
        <v>34.871999999999993</v>
      </c>
    </row>
    <row r="64" spans="2:11" ht="15" x14ac:dyDescent="0.35">
      <c r="B64" s="124" t="s">
        <v>44</v>
      </c>
      <c r="C64" s="124"/>
      <c r="D64" s="125"/>
      <c r="E64" s="125"/>
      <c r="F64" s="89">
        <v>-1.0359999999999996</v>
      </c>
      <c r="G64" s="33">
        <v>2.8439999999999999</v>
      </c>
      <c r="H64" s="89">
        <v>10.039</v>
      </c>
      <c r="I64" s="33">
        <v>-3.0379999999999994</v>
      </c>
      <c r="J64" s="33">
        <v>0.4380000000000005</v>
      </c>
      <c r="K64" s="33">
        <v>-4.2429999999999994</v>
      </c>
    </row>
    <row r="65" spans="2:12" ht="15" x14ac:dyDescent="0.35">
      <c r="B65" s="183" t="s">
        <v>45</v>
      </c>
      <c r="C65" s="126"/>
      <c r="D65" s="127"/>
      <c r="E65" s="127"/>
      <c r="F65" s="87">
        <f t="shared" ref="F65:K65" si="10">SUM(F63:F64)</f>
        <v>0.14400000000000746</v>
      </c>
      <c r="G65" s="25">
        <f t="shared" si="10"/>
        <v>7.4730000000000061</v>
      </c>
      <c r="H65" s="87">
        <f t="shared" si="10"/>
        <v>39.33599999999997</v>
      </c>
      <c r="I65" s="26">
        <f t="shared" si="10"/>
        <v>22.22900000000001</v>
      </c>
      <c r="J65" s="26">
        <f t="shared" si="10"/>
        <v>26.101000000000045</v>
      </c>
      <c r="K65" s="26">
        <f t="shared" si="10"/>
        <v>30.628999999999994</v>
      </c>
    </row>
    <row r="66" spans="2:12" ht="15" x14ac:dyDescent="0.35">
      <c r="B66" s="123" t="s">
        <v>46</v>
      </c>
      <c r="C66" s="123"/>
      <c r="D66" s="69"/>
      <c r="E66" s="69"/>
      <c r="F66" s="88">
        <v>-4.28</v>
      </c>
      <c r="G66" s="29">
        <v>-1.2749999999999999</v>
      </c>
      <c r="H66" s="88">
        <v>-7.2979999999999992</v>
      </c>
      <c r="I66" s="29">
        <v>-7.2419999999999991</v>
      </c>
      <c r="J66" s="29">
        <v>-3.4769999999999999</v>
      </c>
      <c r="K66" s="29">
        <v>-2.1070000000000002</v>
      </c>
    </row>
    <row r="67" spans="2:12" ht="15" x14ac:dyDescent="0.35">
      <c r="B67" s="124" t="s">
        <v>75</v>
      </c>
      <c r="C67" s="124"/>
      <c r="D67" s="73"/>
      <c r="E67" s="73"/>
      <c r="F67" s="89">
        <v>0.09</v>
      </c>
      <c r="G67" s="33">
        <v>2.7E-2</v>
      </c>
      <c r="H67" s="89">
        <v>0.20699999999999999</v>
      </c>
      <c r="I67" s="33">
        <v>3.379</v>
      </c>
      <c r="J67" s="33">
        <v>26.488</v>
      </c>
      <c r="K67" s="33">
        <v>0</v>
      </c>
    </row>
    <row r="68" spans="2:12" ht="15" x14ac:dyDescent="0.35">
      <c r="B68" s="128" t="s">
        <v>47</v>
      </c>
      <c r="C68" s="128"/>
      <c r="D68" s="129"/>
      <c r="E68" s="129"/>
      <c r="F68" s="87">
        <f t="shared" ref="F68:K68" si="11">SUM(F65:F67)</f>
        <v>-4.0459999999999932</v>
      </c>
      <c r="G68" s="25">
        <f t="shared" si="11"/>
        <v>6.2250000000000059</v>
      </c>
      <c r="H68" s="87">
        <f t="shared" si="11"/>
        <v>32.244999999999969</v>
      </c>
      <c r="I68" s="26">
        <f t="shared" si="11"/>
        <v>18.36600000000001</v>
      </c>
      <c r="J68" s="26">
        <f t="shared" si="11"/>
        <v>49.112000000000045</v>
      </c>
      <c r="K68" s="26">
        <f t="shared" si="11"/>
        <v>28.521999999999995</v>
      </c>
    </row>
    <row r="69" spans="2:12" ht="15" x14ac:dyDescent="0.35">
      <c r="B69" s="124" t="s">
        <v>48</v>
      </c>
      <c r="C69" s="124"/>
      <c r="D69" s="130"/>
      <c r="E69" s="130"/>
      <c r="F69" s="89">
        <v>0</v>
      </c>
      <c r="G69" s="33">
        <v>0</v>
      </c>
      <c r="H69" s="89">
        <v>0</v>
      </c>
      <c r="I69" s="33">
        <v>0</v>
      </c>
      <c r="J69" s="33">
        <v>27.382000000000001</v>
      </c>
      <c r="K69" s="33">
        <v>1</v>
      </c>
    </row>
    <row r="70" spans="2:12" ht="16.5" customHeight="1" x14ac:dyDescent="0.35">
      <c r="B70" s="183" t="s">
        <v>49</v>
      </c>
      <c r="C70" s="126"/>
      <c r="D70" s="85"/>
      <c r="E70" s="85"/>
      <c r="F70" s="87">
        <f t="shared" ref="F70:K70" si="12">SUM(F68:F69)</f>
        <v>-4.0459999999999932</v>
      </c>
      <c r="G70" s="25">
        <f t="shared" si="12"/>
        <v>6.2250000000000059</v>
      </c>
      <c r="H70" s="87">
        <f t="shared" si="12"/>
        <v>32.244999999999969</v>
      </c>
      <c r="I70" s="26">
        <f t="shared" si="12"/>
        <v>18.36600000000001</v>
      </c>
      <c r="J70" s="26">
        <f t="shared" si="12"/>
        <v>76.494000000000042</v>
      </c>
      <c r="K70" s="26">
        <f t="shared" si="12"/>
        <v>29.521999999999995</v>
      </c>
    </row>
    <row r="71" spans="2:12" ht="15" x14ac:dyDescent="0.35">
      <c r="B71" s="123" t="s">
        <v>50</v>
      </c>
      <c r="C71" s="123"/>
      <c r="D71" s="69"/>
      <c r="E71" s="69"/>
      <c r="F71" s="88">
        <v>-0.68700000000000006</v>
      </c>
      <c r="G71" s="29">
        <v>1.9139999999999999</v>
      </c>
      <c r="H71" s="88">
        <v>-25.227</v>
      </c>
      <c r="I71" s="29">
        <v>-27.291</v>
      </c>
      <c r="J71" s="29">
        <v>71.066000000000003</v>
      </c>
      <c r="K71" s="29">
        <v>-65.239000000000004</v>
      </c>
    </row>
    <row r="72" spans="2:12" ht="15" x14ac:dyDescent="0.35">
      <c r="B72" s="123" t="s">
        <v>51</v>
      </c>
      <c r="C72" s="123"/>
      <c r="D72" s="69"/>
      <c r="E72" s="69"/>
      <c r="F72" s="88">
        <v>0</v>
      </c>
      <c r="G72" s="29">
        <v>0</v>
      </c>
      <c r="H72" s="88">
        <v>0</v>
      </c>
      <c r="I72" s="29">
        <v>0</v>
      </c>
      <c r="J72" s="29">
        <v>0</v>
      </c>
      <c r="K72" s="29">
        <v>0</v>
      </c>
    </row>
    <row r="73" spans="2:12" ht="15" x14ac:dyDescent="0.35">
      <c r="B73" s="123" t="s">
        <v>52</v>
      </c>
      <c r="C73" s="123"/>
      <c r="D73" s="69"/>
      <c r="E73" s="69"/>
      <c r="F73" s="88">
        <v>-1.3819999999999999</v>
      </c>
      <c r="G73" s="29">
        <v>0</v>
      </c>
      <c r="H73" s="88">
        <v>0</v>
      </c>
      <c r="I73" s="29">
        <v>0</v>
      </c>
      <c r="J73" s="29">
        <v>-153</v>
      </c>
      <c r="K73" s="29">
        <v>0</v>
      </c>
    </row>
    <row r="74" spans="2:12" ht="15" x14ac:dyDescent="0.35">
      <c r="B74" s="124" t="s">
        <v>53</v>
      </c>
      <c r="C74" s="124"/>
      <c r="D74" s="73"/>
      <c r="E74" s="73"/>
      <c r="F74" s="89">
        <v>1.9219999999999999</v>
      </c>
      <c r="G74" s="33">
        <v>-1.1389999999999998</v>
      </c>
      <c r="H74" s="89">
        <v>-3.5889999999999995</v>
      </c>
      <c r="I74" s="33">
        <v>0.70900000000000007</v>
      </c>
      <c r="J74" s="33">
        <v>1.196</v>
      </c>
      <c r="K74" s="33">
        <v>7.4189999999999996</v>
      </c>
    </row>
    <row r="75" spans="2:12" ht="15" x14ac:dyDescent="0.35">
      <c r="B75" s="179" t="s">
        <v>54</v>
      </c>
      <c r="C75" s="131" t="s">
        <v>150</v>
      </c>
      <c r="D75" s="132"/>
      <c r="E75" s="132"/>
      <c r="F75" s="95">
        <f t="shared" ref="F75:K75" si="13">SUM(F71:F74)</f>
        <v>-0.14700000000000002</v>
      </c>
      <c r="G75" s="44">
        <f t="shared" si="13"/>
        <v>0.77500000000000013</v>
      </c>
      <c r="H75" s="95">
        <f t="shared" si="13"/>
        <v>-28.815999999999999</v>
      </c>
      <c r="I75" s="169">
        <f t="shared" si="13"/>
        <v>-26.582000000000001</v>
      </c>
      <c r="J75" s="169">
        <f t="shared" si="13"/>
        <v>-80.738</v>
      </c>
      <c r="K75" s="169">
        <f t="shared" si="13"/>
        <v>-57.820000000000007</v>
      </c>
    </row>
    <row r="76" spans="2:12" ht="15" x14ac:dyDescent="0.35">
      <c r="B76" s="126" t="s">
        <v>55</v>
      </c>
      <c r="C76" s="126"/>
      <c r="D76" s="85"/>
      <c r="E76" s="85"/>
      <c r="F76" s="87">
        <f t="shared" ref="F76:K76" si="14">SUM(F75+F70)</f>
        <v>-4.1929999999999934</v>
      </c>
      <c r="G76" s="25">
        <f t="shared" si="14"/>
        <v>7.0000000000000062</v>
      </c>
      <c r="H76" s="87">
        <f t="shared" si="14"/>
        <v>3.4289999999999701</v>
      </c>
      <c r="I76" s="26">
        <f t="shared" si="14"/>
        <v>-8.2159999999999904</v>
      </c>
      <c r="J76" s="26">
        <f t="shared" si="14"/>
        <v>-4.2439999999999571</v>
      </c>
      <c r="K76" s="26">
        <f t="shared" si="14"/>
        <v>-28.298000000000012</v>
      </c>
    </row>
    <row r="77" spans="2:12" ht="15" x14ac:dyDescent="0.35">
      <c r="B77" s="124" t="s">
        <v>123</v>
      </c>
      <c r="C77" s="124"/>
      <c r="D77" s="73"/>
      <c r="E77" s="73"/>
      <c r="F77" s="89">
        <v>0</v>
      </c>
      <c r="G77" s="33">
        <v>0</v>
      </c>
      <c r="H77" s="89">
        <v>0</v>
      </c>
      <c r="I77" s="33">
        <v>0</v>
      </c>
      <c r="J77" s="33">
        <v>0</v>
      </c>
      <c r="K77" s="33">
        <v>0</v>
      </c>
      <c r="L77" s="174"/>
    </row>
    <row r="78" spans="2:12" ht="15" x14ac:dyDescent="0.35">
      <c r="B78" s="183" t="s">
        <v>124</v>
      </c>
      <c r="C78" s="129"/>
      <c r="D78" s="85"/>
      <c r="E78" s="85"/>
      <c r="F78" s="87">
        <f t="shared" ref="F78:K78" si="15">SUM(F76:F77)</f>
        <v>-4.1929999999999934</v>
      </c>
      <c r="G78" s="25">
        <f t="shared" si="15"/>
        <v>7.0000000000000062</v>
      </c>
      <c r="H78" s="87">
        <f t="shared" si="15"/>
        <v>3.4289999999999701</v>
      </c>
      <c r="I78" s="26">
        <f t="shared" si="15"/>
        <v>-8.2159999999999904</v>
      </c>
      <c r="J78" s="26">
        <f t="shared" si="15"/>
        <v>-4.2439999999999571</v>
      </c>
      <c r="K78" s="26">
        <f t="shared" si="15"/>
        <v>-28.298000000000012</v>
      </c>
    </row>
    <row r="79" spans="2:12" ht="15" x14ac:dyDescent="0.35">
      <c r="B79" s="113"/>
      <c r="C79" s="85"/>
      <c r="D79" s="85"/>
      <c r="E79" s="85"/>
      <c r="F79" s="86"/>
      <c r="G79" s="86"/>
      <c r="H79" s="86"/>
      <c r="I79" s="86"/>
      <c r="J79" s="86"/>
      <c r="K79" s="86"/>
    </row>
    <row r="80" spans="2:12" ht="12.75" customHeight="1" x14ac:dyDescent="0.35">
      <c r="B80" s="83"/>
      <c r="C80" s="74"/>
      <c r="D80" s="76"/>
      <c r="E80" s="76"/>
      <c r="F80" s="77">
        <v>2015</v>
      </c>
      <c r="G80" s="77">
        <v>2014</v>
      </c>
      <c r="H80" s="77">
        <v>2014</v>
      </c>
      <c r="I80" s="77">
        <v>2013</v>
      </c>
      <c r="J80" s="77">
        <v>2012</v>
      </c>
      <c r="K80" s="77">
        <v>2011</v>
      </c>
    </row>
    <row r="81" spans="2:11" ht="12.75" customHeight="1" x14ac:dyDescent="0.35">
      <c r="B81" s="78"/>
      <c r="C81" s="78"/>
      <c r="D81" s="76"/>
      <c r="E81" s="76"/>
      <c r="F81" s="80" t="s">
        <v>153</v>
      </c>
      <c r="G81" s="80" t="s">
        <v>153</v>
      </c>
      <c r="H81" s="77"/>
      <c r="I81" s="77"/>
      <c r="J81" s="77"/>
      <c r="K81" s="77"/>
    </row>
    <row r="82" spans="2:11" ht="12.75" customHeight="1" x14ac:dyDescent="0.35">
      <c r="B82" s="75" t="s">
        <v>56</v>
      </c>
      <c r="C82" s="81"/>
      <c r="D82" s="75"/>
      <c r="E82" s="75"/>
      <c r="F82" s="79"/>
      <c r="G82" s="79"/>
      <c r="H82" s="79"/>
      <c r="I82" s="79"/>
      <c r="J82" s="79"/>
      <c r="K82" s="79"/>
    </row>
    <row r="83" spans="2:11" ht="1.5" customHeight="1" x14ac:dyDescent="0.35">
      <c r="B83" s="113" t="s">
        <v>59</v>
      </c>
      <c r="C83" s="72"/>
      <c r="D83" s="72"/>
      <c r="E83" s="72"/>
      <c r="F83" s="72"/>
      <c r="G83" s="72"/>
      <c r="H83" s="72"/>
      <c r="I83" s="72"/>
      <c r="J83" s="72"/>
      <c r="K83" s="72"/>
    </row>
    <row r="84" spans="2:11" ht="15" x14ac:dyDescent="0.35">
      <c r="B84" s="146" t="s">
        <v>57</v>
      </c>
      <c r="C84" s="123"/>
      <c r="D84" s="114"/>
      <c r="E84" s="114"/>
      <c r="F84" s="91">
        <v>10.760895357114622</v>
      </c>
      <c r="G84" s="65">
        <v>11.456117021276608</v>
      </c>
      <c r="H84" s="91">
        <v>14.015002599774263</v>
      </c>
      <c r="I84" s="65">
        <v>14.839305765839303</v>
      </c>
      <c r="J84" s="65">
        <v>14.412088141538723</v>
      </c>
      <c r="K84" s="65">
        <v>18.93514085937273</v>
      </c>
    </row>
    <row r="85" spans="2:11" ht="15" x14ac:dyDescent="0.35">
      <c r="B85" s="113" t="s">
        <v>121</v>
      </c>
      <c r="C85" s="123"/>
      <c r="D85" s="114"/>
      <c r="E85" s="114"/>
      <c r="F85" s="91">
        <v>12.491760921722182</v>
      </c>
      <c r="G85" s="65">
        <v>11.807180851063841</v>
      </c>
      <c r="H85" s="91">
        <v>15.988611720543286</v>
      </c>
      <c r="I85" s="65">
        <v>14.839305765839303</v>
      </c>
      <c r="J85" s="65">
        <v>15.247289076963764</v>
      </c>
      <c r="K85" s="65">
        <v>18.93514085937273</v>
      </c>
    </row>
    <row r="86" spans="2:11" ht="15" x14ac:dyDescent="0.35">
      <c r="B86" s="113" t="s">
        <v>58</v>
      </c>
      <c r="C86" s="123"/>
      <c r="D86" s="114"/>
      <c r="E86" s="114"/>
      <c r="F86" s="91">
        <v>7.9371984497350319</v>
      </c>
      <c r="G86" s="65">
        <v>7.6382978723404369</v>
      </c>
      <c r="H86" s="91">
        <v>10.604225584315113</v>
      </c>
      <c r="I86" s="65">
        <v>9.8409412018600069</v>
      </c>
      <c r="J86" s="65">
        <v>8.7504698005261776</v>
      </c>
      <c r="K86" s="65">
        <v>15.246830301447758</v>
      </c>
    </row>
    <row r="87" spans="2:11" ht="15" x14ac:dyDescent="0.35">
      <c r="B87" s="113" t="s">
        <v>59</v>
      </c>
      <c r="C87" s="123"/>
      <c r="D87" s="121"/>
      <c r="E87" s="121"/>
      <c r="F87" s="97" t="s">
        <v>8</v>
      </c>
      <c r="G87" s="57" t="s">
        <v>8</v>
      </c>
      <c r="H87" s="91">
        <v>8.6612390628483293</v>
      </c>
      <c r="I87" s="65">
        <v>8.4615529553633557</v>
      </c>
      <c r="J87" s="65">
        <v>4.9228550516749685</v>
      </c>
      <c r="K87" s="65">
        <v>8.4</v>
      </c>
    </row>
    <row r="88" spans="2:11" ht="15" x14ac:dyDescent="0.35">
      <c r="B88" s="113" t="s">
        <v>60</v>
      </c>
      <c r="C88" s="123"/>
      <c r="D88" s="121"/>
      <c r="E88" s="121"/>
      <c r="F88" s="97" t="s">
        <v>8</v>
      </c>
      <c r="G88" s="57" t="s">
        <v>8</v>
      </c>
      <c r="H88" s="91">
        <v>9.1339667653833398</v>
      </c>
      <c r="I88" s="65">
        <v>9.1399495695740516</v>
      </c>
      <c r="J88" s="65">
        <v>8.1389694309070997</v>
      </c>
      <c r="K88" s="65">
        <v>9.4</v>
      </c>
    </row>
    <row r="89" spans="2:11" ht="15" x14ac:dyDescent="0.35">
      <c r="B89" s="113" t="s">
        <v>61</v>
      </c>
      <c r="C89" s="123"/>
      <c r="D89" s="114"/>
      <c r="E89" s="114"/>
      <c r="F89" s="88">
        <v>51.175948766364776</v>
      </c>
      <c r="G89" s="29">
        <v>46.280054101097726</v>
      </c>
      <c r="H89" s="88">
        <v>49.266881751601339</v>
      </c>
      <c r="I89" s="29">
        <v>44.866126917433952</v>
      </c>
      <c r="J89" s="29">
        <v>42.104009763938933</v>
      </c>
      <c r="K89" s="29">
        <v>61.166995413166411</v>
      </c>
    </row>
    <row r="90" spans="2:11" ht="15" x14ac:dyDescent="0.35">
      <c r="B90" s="113" t="s">
        <v>62</v>
      </c>
      <c r="C90" s="123"/>
      <c r="D90" s="114"/>
      <c r="E90" s="114"/>
      <c r="F90" s="88">
        <v>179.42099999999999</v>
      </c>
      <c r="G90" s="29">
        <v>198.82399999999998</v>
      </c>
      <c r="H90" s="88">
        <v>176.24</v>
      </c>
      <c r="I90" s="29">
        <v>203.41800000000001</v>
      </c>
      <c r="J90" s="29">
        <v>219.59800000000001</v>
      </c>
      <c r="K90" s="29">
        <v>144.28800000000001</v>
      </c>
    </row>
    <row r="91" spans="2:11" ht="15" x14ac:dyDescent="0.35">
      <c r="B91" s="113" t="s">
        <v>63</v>
      </c>
      <c r="C91" s="123"/>
      <c r="D91" s="69"/>
      <c r="E91" s="69"/>
      <c r="F91" s="91">
        <v>0.60283246388968992</v>
      </c>
      <c r="G91" s="65">
        <v>0.75340867324909633</v>
      </c>
      <c r="H91" s="91">
        <v>0.61169419752800747</v>
      </c>
      <c r="I91" s="65">
        <v>0.75610745351961683</v>
      </c>
      <c r="J91" s="65">
        <v>0.91794714680744083</v>
      </c>
      <c r="K91" s="65">
        <v>0.41524897934172322</v>
      </c>
    </row>
    <row r="92" spans="2:11" ht="15" x14ac:dyDescent="0.35">
      <c r="B92" s="115" t="s">
        <v>64</v>
      </c>
      <c r="C92" s="124"/>
      <c r="D92" s="73"/>
      <c r="E92" s="73"/>
      <c r="F92" s="98" t="s">
        <v>8</v>
      </c>
      <c r="G92" s="59" t="s">
        <v>8</v>
      </c>
      <c r="H92" s="88">
        <v>176</v>
      </c>
      <c r="I92" s="29">
        <v>186</v>
      </c>
      <c r="J92" s="29">
        <v>184</v>
      </c>
      <c r="K92" s="29">
        <v>177</v>
      </c>
    </row>
    <row r="93" spans="2:11" ht="15" x14ac:dyDescent="0.35">
      <c r="B93" s="117">
        <v>0</v>
      </c>
      <c r="C93" s="71"/>
      <c r="D93" s="71"/>
      <c r="E93" s="71"/>
      <c r="F93" s="71"/>
      <c r="G93" s="71"/>
      <c r="H93" s="71"/>
      <c r="I93" s="71"/>
      <c r="J93" s="71"/>
      <c r="K93" s="71"/>
    </row>
    <row r="94" spans="2:11" ht="15" x14ac:dyDescent="0.35">
      <c r="B94" s="117">
        <v>0</v>
      </c>
      <c r="C94" s="133"/>
      <c r="D94" s="133"/>
      <c r="E94" s="133"/>
      <c r="F94" s="133"/>
      <c r="G94" s="133"/>
      <c r="H94" s="133"/>
      <c r="I94" s="133"/>
      <c r="J94" s="133"/>
      <c r="K94" s="133"/>
    </row>
    <row r="95" spans="2:11" ht="15" x14ac:dyDescent="0.35">
      <c r="B95" s="117"/>
      <c r="C95" s="133"/>
      <c r="D95" s="133"/>
      <c r="E95" s="133"/>
      <c r="F95" s="133"/>
      <c r="G95" s="133"/>
      <c r="H95" s="133"/>
      <c r="I95" s="133"/>
      <c r="J95" s="133"/>
      <c r="K95" s="133"/>
    </row>
    <row r="96" spans="2:11" ht="15" x14ac:dyDescent="0.35">
      <c r="B96" s="134"/>
      <c r="C96" s="134"/>
      <c r="D96" s="134"/>
      <c r="E96" s="134"/>
      <c r="F96" s="134"/>
      <c r="G96" s="134"/>
      <c r="H96" s="134"/>
      <c r="I96" s="134"/>
      <c r="J96" s="134"/>
      <c r="K96" s="134"/>
    </row>
    <row r="97" spans="2:11" x14ac:dyDescent="0.3">
      <c r="B97" s="135"/>
      <c r="C97" s="135"/>
      <c r="D97" s="135"/>
      <c r="E97" s="135"/>
      <c r="F97" s="135"/>
      <c r="G97" s="135"/>
      <c r="H97" s="135"/>
      <c r="I97" s="135"/>
      <c r="J97" s="135"/>
      <c r="K97" s="135"/>
    </row>
    <row r="98" spans="2:11" x14ac:dyDescent="0.3">
      <c r="B98" s="135"/>
      <c r="C98" s="135"/>
      <c r="D98" s="135"/>
      <c r="E98" s="135"/>
      <c r="F98" s="135"/>
      <c r="G98" s="135"/>
      <c r="H98" s="135"/>
      <c r="I98" s="135"/>
      <c r="J98" s="135"/>
      <c r="K98" s="135"/>
    </row>
    <row r="99" spans="2:11" x14ac:dyDescent="0.3">
      <c r="B99" s="135"/>
      <c r="C99" s="135"/>
      <c r="D99" s="135"/>
      <c r="E99" s="135"/>
      <c r="F99" s="135"/>
      <c r="G99" s="135"/>
      <c r="H99" s="135"/>
      <c r="I99" s="135"/>
      <c r="J99" s="135"/>
      <c r="K99" s="135"/>
    </row>
    <row r="100" spans="2:11" x14ac:dyDescent="0.3">
      <c r="B100" s="135"/>
      <c r="C100" s="135"/>
      <c r="D100" s="135"/>
      <c r="E100" s="135"/>
      <c r="F100" s="135"/>
      <c r="G100" s="135"/>
      <c r="H100" s="135"/>
      <c r="I100" s="135"/>
      <c r="J100" s="135"/>
      <c r="K100" s="135"/>
    </row>
    <row r="101" spans="2:11" x14ac:dyDescent="0.3">
      <c r="B101" s="135"/>
      <c r="C101" s="135"/>
      <c r="D101" s="135"/>
      <c r="E101" s="135"/>
      <c r="F101" s="135"/>
      <c r="G101" s="135"/>
      <c r="H101" s="135"/>
      <c r="I101" s="135"/>
      <c r="J101" s="135"/>
      <c r="K101" s="135"/>
    </row>
    <row r="102" spans="2:11" x14ac:dyDescent="0.3"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</row>
    <row r="103" spans="2:11" x14ac:dyDescent="0.3"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</row>
    <row r="104" spans="2:11" x14ac:dyDescent="0.3"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</row>
    <row r="105" spans="2:11" x14ac:dyDescent="0.3"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</row>
    <row r="106" spans="2:11" x14ac:dyDescent="0.3"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</row>
    <row r="107" spans="2:11" x14ac:dyDescent="0.3"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</row>
    <row r="108" spans="2:11" x14ac:dyDescent="0.3"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</row>
    <row r="109" spans="2:11" x14ac:dyDescent="0.3"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</row>
    <row r="110" spans="2:11" x14ac:dyDescent="0.3"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</row>
    <row r="111" spans="2:11" x14ac:dyDescent="0.3"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</row>
    <row r="112" spans="2:11" x14ac:dyDescent="0.3"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</row>
    <row r="113" spans="2:11" x14ac:dyDescent="0.3">
      <c r="B113" s="105"/>
      <c r="C113" s="105"/>
      <c r="D113" s="105"/>
      <c r="E113" s="105"/>
      <c r="F113" s="105"/>
      <c r="G113" s="105"/>
      <c r="H113" s="105"/>
      <c r="I113" s="105"/>
      <c r="J113" s="105"/>
      <c r="K113" s="105"/>
    </row>
    <row r="114" spans="2:11" x14ac:dyDescent="0.3">
      <c r="B114" s="105"/>
      <c r="C114" s="105"/>
      <c r="D114" s="105"/>
      <c r="E114" s="105"/>
      <c r="F114" s="105"/>
      <c r="G114" s="105"/>
      <c r="H114" s="105"/>
      <c r="I114" s="105"/>
      <c r="J114" s="105"/>
      <c r="K114" s="105"/>
    </row>
  </sheetData>
  <mergeCells count="1">
    <mergeCell ref="B3:K3"/>
  </mergeCells>
  <pageMargins left="0.7" right="0.7" top="0.75" bottom="0.75" header="0.3" footer="0.3"/>
  <pageSetup paperSize="9" scale="5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4"/>
  <sheetViews>
    <sheetView showZeros="0" topLeftCell="B3" zoomScaleNormal="100" workbookViewId="0">
      <selection activeCell="B3" sqref="B3:K3"/>
    </sheetView>
  </sheetViews>
  <sheetFormatPr defaultColWidth="9.109375" defaultRowHeight="14.4" outlineLevelRow="1" x14ac:dyDescent="0.3"/>
  <cols>
    <col min="1" max="1" width="3.5546875" style="99" hidden="1" customWidth="1"/>
    <col min="2" max="2" width="26" style="99" customWidth="1"/>
    <col min="3" max="3" width="16" style="99" customWidth="1"/>
    <col min="4" max="4" width="8.33203125" style="99" customWidth="1"/>
    <col min="5" max="5" width="4.88671875" style="99" customWidth="1"/>
    <col min="6" max="11" width="9.6640625" style="99" customWidth="1"/>
    <col min="12" max="16384" width="9.109375" style="99"/>
  </cols>
  <sheetData>
    <row r="1" spans="2:11" ht="16.5" hidden="1" outlineLevel="1" x14ac:dyDescent="0.35">
      <c r="B1" s="106" t="s">
        <v>119</v>
      </c>
      <c r="C1" s="106" t="s">
        <v>111</v>
      </c>
      <c r="D1" s="106"/>
      <c r="E1" s="106"/>
      <c r="F1" s="107" t="e">
        <f>#REF!</f>
        <v>#REF!</v>
      </c>
      <c r="G1" s="107" t="e">
        <f>#REF!</f>
        <v>#REF!</v>
      </c>
      <c r="H1" s="107" t="e">
        <f>#REF!</f>
        <v>#REF!</v>
      </c>
      <c r="I1" s="107" t="e">
        <f>#REF!</f>
        <v>#REF!</v>
      </c>
      <c r="J1" s="107" t="e">
        <f>#REF!</f>
        <v>#REF!</v>
      </c>
      <c r="K1" s="107" t="e">
        <f>#REF!</f>
        <v>#REF!</v>
      </c>
    </row>
    <row r="2" spans="2:11" ht="16.5" hidden="1" collapsed="1" x14ac:dyDescent="0.35">
      <c r="B2" s="108" t="s">
        <v>23</v>
      </c>
      <c r="C2" s="109"/>
      <c r="D2" s="109"/>
      <c r="E2" s="136" t="s">
        <v>113</v>
      </c>
      <c r="F2" s="109"/>
      <c r="G2" s="109"/>
      <c r="H2" s="109"/>
      <c r="I2" s="109"/>
      <c r="J2" s="109"/>
      <c r="K2" s="109"/>
    </row>
    <row r="3" spans="2:11" ht="21.75" customHeight="1" x14ac:dyDescent="0.25">
      <c r="B3" s="191" t="s">
        <v>120</v>
      </c>
      <c r="C3" s="191"/>
      <c r="D3" s="191"/>
      <c r="E3" s="191"/>
      <c r="F3" s="191"/>
      <c r="G3" s="191"/>
      <c r="H3" s="191"/>
      <c r="I3" s="191"/>
      <c r="J3" s="191"/>
      <c r="K3" s="191"/>
    </row>
    <row r="4" spans="2:11" ht="16.5" x14ac:dyDescent="0.35">
      <c r="B4" s="110" t="s">
        <v>15</v>
      </c>
      <c r="C4" s="111"/>
      <c r="D4" s="111"/>
      <c r="E4" s="111"/>
      <c r="F4" s="105"/>
      <c r="G4" s="105"/>
      <c r="H4" s="105"/>
      <c r="I4" s="105"/>
      <c r="J4" s="105"/>
      <c r="K4" s="105"/>
    </row>
    <row r="5" spans="2:11" ht="12.75" customHeight="1" x14ac:dyDescent="0.35">
      <c r="B5" s="74"/>
      <c r="C5" s="74"/>
      <c r="D5" s="75"/>
      <c r="E5" s="76"/>
      <c r="F5" s="77">
        <v>2015</v>
      </c>
      <c r="G5" s="77">
        <v>2014</v>
      </c>
      <c r="H5" s="77">
        <v>2014</v>
      </c>
      <c r="I5" s="77">
        <v>2013</v>
      </c>
      <c r="J5" s="168" t="s">
        <v>151</v>
      </c>
      <c r="K5" s="168" t="s">
        <v>152</v>
      </c>
    </row>
    <row r="6" spans="2:11" ht="12.75" customHeight="1" x14ac:dyDescent="0.35">
      <c r="B6" s="78"/>
      <c r="C6" s="78"/>
      <c r="D6" s="75"/>
      <c r="E6" s="76"/>
      <c r="F6" s="77" t="s">
        <v>153</v>
      </c>
      <c r="G6" s="77" t="s">
        <v>153</v>
      </c>
      <c r="H6" s="77"/>
      <c r="I6" s="77"/>
      <c r="J6" s="77"/>
      <c r="K6" s="77"/>
    </row>
    <row r="7" spans="2:11" ht="12.75" customHeight="1" x14ac:dyDescent="0.35">
      <c r="B7" s="75" t="s">
        <v>9</v>
      </c>
      <c r="C7" s="78"/>
      <c r="D7" s="75"/>
      <c r="E7" s="75" t="s">
        <v>112</v>
      </c>
      <c r="F7" s="79"/>
      <c r="G7" s="79" t="s">
        <v>7</v>
      </c>
      <c r="H7" s="79" t="s">
        <v>7</v>
      </c>
      <c r="I7" s="79" t="s">
        <v>7</v>
      </c>
      <c r="J7" s="79" t="s">
        <v>65</v>
      </c>
      <c r="K7" s="79" t="s">
        <v>65</v>
      </c>
    </row>
    <row r="8" spans="2:11" ht="3.75" customHeight="1" x14ac:dyDescent="0.35">
      <c r="B8" s="72"/>
      <c r="C8" s="72"/>
      <c r="D8" s="72"/>
      <c r="E8" s="72"/>
      <c r="F8" s="72"/>
      <c r="G8" s="72"/>
      <c r="H8" s="72"/>
      <c r="I8" s="72"/>
      <c r="J8" s="72"/>
      <c r="K8" s="72"/>
    </row>
    <row r="9" spans="2:11" ht="15" x14ac:dyDescent="0.35">
      <c r="B9" s="113" t="s">
        <v>10</v>
      </c>
      <c r="C9" s="114"/>
      <c r="D9" s="114"/>
      <c r="E9" s="114"/>
      <c r="F9" s="90">
        <v>7.4540000000000006</v>
      </c>
      <c r="G9" s="64">
        <v>5.4390000000000001</v>
      </c>
      <c r="H9" s="90">
        <v>26.751000000000001</v>
      </c>
      <c r="I9" s="64">
        <v>19.719000000000001</v>
      </c>
      <c r="J9" s="64">
        <v>18.241999999999997</v>
      </c>
      <c r="K9" s="64">
        <v>15.311999999999999</v>
      </c>
    </row>
    <row r="10" spans="2:11" ht="15" x14ac:dyDescent="0.35">
      <c r="B10" s="113" t="s">
        <v>11</v>
      </c>
      <c r="C10" s="69"/>
      <c r="D10" s="69"/>
      <c r="E10" s="69"/>
      <c r="F10" s="91">
        <v>-4.4279999999999999</v>
      </c>
      <c r="G10" s="65">
        <v>-3.3180000000000001</v>
      </c>
      <c r="H10" s="91">
        <v>-17.015000000000001</v>
      </c>
      <c r="I10" s="65">
        <v>-11.412000000000001</v>
      </c>
      <c r="J10" s="65">
        <v>-10.795000000000002</v>
      </c>
      <c r="K10" s="65">
        <v>-9.6829999999999998</v>
      </c>
    </row>
    <row r="11" spans="2:11" ht="15" x14ac:dyDescent="0.35">
      <c r="B11" s="113" t="s">
        <v>12</v>
      </c>
      <c r="C11" s="69"/>
      <c r="D11" s="69"/>
      <c r="E11" s="69"/>
      <c r="F11" s="91">
        <v>-0.58899999999999997</v>
      </c>
      <c r="G11" s="65">
        <v>-0.95899999999999996</v>
      </c>
      <c r="H11" s="91">
        <v>-2.8729999999999998</v>
      </c>
      <c r="I11" s="65">
        <v>-2.9830000000000001</v>
      </c>
      <c r="J11" s="65">
        <v>-2.6659999999999999</v>
      </c>
      <c r="K11" s="65">
        <v>-1.7749999999999999</v>
      </c>
    </row>
    <row r="12" spans="2:11" ht="15" x14ac:dyDescent="0.35">
      <c r="B12" s="113" t="s">
        <v>13</v>
      </c>
      <c r="C12" s="69"/>
      <c r="D12" s="69"/>
      <c r="E12" s="69"/>
      <c r="F12" s="91">
        <v>0</v>
      </c>
      <c r="G12" s="65">
        <v>0</v>
      </c>
      <c r="H12" s="91">
        <v>0</v>
      </c>
      <c r="I12" s="65">
        <v>0</v>
      </c>
      <c r="J12" s="65">
        <v>0</v>
      </c>
      <c r="K12" s="65">
        <v>0</v>
      </c>
    </row>
    <row r="13" spans="2:11" ht="15" x14ac:dyDescent="0.35">
      <c r="B13" s="115" t="s">
        <v>14</v>
      </c>
      <c r="C13" s="73"/>
      <c r="D13" s="73"/>
      <c r="E13" s="73"/>
      <c r="F13" s="92">
        <v>0</v>
      </c>
      <c r="G13" s="66">
        <v>0</v>
      </c>
      <c r="H13" s="92">
        <v>0</v>
      </c>
      <c r="I13" s="66">
        <v>0</v>
      </c>
      <c r="J13" s="66">
        <v>0</v>
      </c>
      <c r="K13" s="66">
        <v>0</v>
      </c>
    </row>
    <row r="14" spans="2:11" ht="15.75" x14ac:dyDescent="0.25">
      <c r="B14" s="116" t="s">
        <v>0</v>
      </c>
      <c r="C14" s="116"/>
      <c r="D14" s="116"/>
      <c r="E14" s="116"/>
      <c r="F14" s="90">
        <f t="shared" ref="F14:K14" si="0">SUM(F9:F13)</f>
        <v>2.4370000000000007</v>
      </c>
      <c r="G14" s="64">
        <f t="shared" si="0"/>
        <v>1.1619999999999999</v>
      </c>
      <c r="H14" s="90">
        <f t="shared" si="0"/>
        <v>6.8630000000000013</v>
      </c>
      <c r="I14" s="68">
        <f t="shared" si="0"/>
        <v>5.3239999999999998</v>
      </c>
      <c r="J14" s="68">
        <f t="shared" si="0"/>
        <v>4.7809999999999953</v>
      </c>
      <c r="K14" s="68">
        <f t="shared" si="0"/>
        <v>3.8539999999999996</v>
      </c>
    </row>
    <row r="15" spans="2:11" ht="16.5" x14ac:dyDescent="0.35">
      <c r="B15" s="115" t="s">
        <v>73</v>
      </c>
      <c r="C15" s="73"/>
      <c r="D15" s="73"/>
      <c r="E15" s="73"/>
      <c r="F15" s="92">
        <v>-2.4E-2</v>
      </c>
      <c r="G15" s="66">
        <v>-2.5000000000000001E-2</v>
      </c>
      <c r="H15" s="92">
        <v>-0.10300000000000001</v>
      </c>
      <c r="I15" s="66">
        <v>-0.104</v>
      </c>
      <c r="J15" s="66">
        <v>-9.9000000000000005E-2</v>
      </c>
      <c r="K15" s="66">
        <v>-8.7999999999999995E-2</v>
      </c>
    </row>
    <row r="16" spans="2:11" ht="15.75" x14ac:dyDescent="0.25">
      <c r="B16" s="116" t="s">
        <v>1</v>
      </c>
      <c r="C16" s="116"/>
      <c r="D16" s="116"/>
      <c r="E16" s="116"/>
      <c r="F16" s="90">
        <f t="shared" ref="F16:K16" si="1">SUM(F14:F15)</f>
        <v>2.4130000000000007</v>
      </c>
      <c r="G16" s="64">
        <f t="shared" si="1"/>
        <v>1.137</v>
      </c>
      <c r="H16" s="90">
        <f t="shared" si="1"/>
        <v>6.7600000000000016</v>
      </c>
      <c r="I16" s="68">
        <f t="shared" si="1"/>
        <v>5.22</v>
      </c>
      <c r="J16" s="68">
        <f t="shared" si="1"/>
        <v>4.6819999999999951</v>
      </c>
      <c r="K16" s="68">
        <f t="shared" si="1"/>
        <v>3.7659999999999996</v>
      </c>
    </row>
    <row r="17" spans="2:11" ht="15" x14ac:dyDescent="0.35">
      <c r="B17" s="113" t="s">
        <v>16</v>
      </c>
      <c r="C17" s="117"/>
      <c r="D17" s="117"/>
      <c r="E17" s="117"/>
      <c r="F17" s="91">
        <v>0</v>
      </c>
      <c r="G17" s="65">
        <v>0</v>
      </c>
      <c r="H17" s="91">
        <v>0</v>
      </c>
      <c r="I17" s="65">
        <v>0</v>
      </c>
      <c r="J17" s="65">
        <v>0</v>
      </c>
      <c r="K17" s="65">
        <v>0</v>
      </c>
    </row>
    <row r="18" spans="2:11" ht="16.5" x14ac:dyDescent="0.35">
      <c r="B18" s="115" t="s">
        <v>17</v>
      </c>
      <c r="C18" s="73"/>
      <c r="D18" s="73"/>
      <c r="E18" s="73"/>
      <c r="F18" s="92">
        <v>0</v>
      </c>
      <c r="G18" s="66">
        <v>0</v>
      </c>
      <c r="H18" s="92">
        <v>0</v>
      </c>
      <c r="I18" s="66">
        <v>0</v>
      </c>
      <c r="J18" s="66">
        <v>0</v>
      </c>
      <c r="K18" s="66">
        <v>0</v>
      </c>
    </row>
    <row r="19" spans="2:11" x14ac:dyDescent="0.3">
      <c r="B19" s="116" t="s">
        <v>2</v>
      </c>
      <c r="C19" s="116"/>
      <c r="D19" s="116"/>
      <c r="E19" s="116"/>
      <c r="F19" s="90">
        <f t="shared" ref="F19:K19" si="2">SUM(F16:F18)</f>
        <v>2.4130000000000007</v>
      </c>
      <c r="G19" s="64">
        <f t="shared" si="2"/>
        <v>1.137</v>
      </c>
      <c r="H19" s="90">
        <f t="shared" si="2"/>
        <v>6.7600000000000016</v>
      </c>
      <c r="I19" s="68">
        <f t="shared" si="2"/>
        <v>5.22</v>
      </c>
      <c r="J19" s="68">
        <f t="shared" si="2"/>
        <v>4.6819999999999951</v>
      </c>
      <c r="K19" s="68">
        <f t="shared" si="2"/>
        <v>3.7659999999999996</v>
      </c>
    </row>
    <row r="20" spans="2:11" ht="15" x14ac:dyDescent="0.35">
      <c r="B20" s="113" t="s">
        <v>18</v>
      </c>
      <c r="C20" s="69"/>
      <c r="D20" s="69"/>
      <c r="E20" s="69"/>
      <c r="F20" s="91">
        <v>5.9000000000000004E-2</v>
      </c>
      <c r="G20" s="65">
        <v>3.0000000000000001E-3</v>
      </c>
      <c r="H20" s="91">
        <v>0.107</v>
      </c>
      <c r="I20" s="65">
        <v>6.5000000000000002E-2</v>
      </c>
      <c r="J20" s="65">
        <v>6.6000000000000003E-2</v>
      </c>
      <c r="K20" s="65">
        <v>9.6000000000000002E-2</v>
      </c>
    </row>
    <row r="21" spans="2:11" ht="15" x14ac:dyDescent="0.35">
      <c r="B21" s="115" t="s">
        <v>19</v>
      </c>
      <c r="C21" s="73"/>
      <c r="D21" s="73"/>
      <c r="E21" s="73"/>
      <c r="F21" s="92">
        <v>-1.639</v>
      </c>
      <c r="G21" s="66">
        <v>-0.33300000000000002</v>
      </c>
      <c r="H21" s="92">
        <v>-1.2970000000000002</v>
      </c>
      <c r="I21" s="66">
        <v>-1.3850000000000002</v>
      </c>
      <c r="J21" s="66">
        <v>-6.2E-2</v>
      </c>
      <c r="K21" s="66">
        <v>-0.109</v>
      </c>
    </row>
    <row r="22" spans="2:11" x14ac:dyDescent="0.3">
      <c r="B22" s="116" t="s">
        <v>3</v>
      </c>
      <c r="C22" s="116"/>
      <c r="D22" s="116"/>
      <c r="E22" s="116"/>
      <c r="F22" s="90">
        <f t="shared" ref="F22:K22" si="3">SUM(F19:F21)</f>
        <v>0.83300000000000085</v>
      </c>
      <c r="G22" s="64">
        <f t="shared" si="3"/>
        <v>0.80699999999999994</v>
      </c>
      <c r="H22" s="90">
        <f t="shared" si="3"/>
        <v>5.5700000000000021</v>
      </c>
      <c r="I22" s="68">
        <f t="shared" si="3"/>
        <v>3.9</v>
      </c>
      <c r="J22" s="68">
        <f t="shared" si="3"/>
        <v>4.6859999999999946</v>
      </c>
      <c r="K22" s="68">
        <f t="shared" si="3"/>
        <v>3.7529999999999997</v>
      </c>
    </row>
    <row r="23" spans="2:11" ht="15" x14ac:dyDescent="0.35">
      <c r="B23" s="113" t="s">
        <v>20</v>
      </c>
      <c r="C23" s="69"/>
      <c r="D23" s="69"/>
      <c r="E23" s="69"/>
      <c r="F23" s="91">
        <v>-0.498</v>
      </c>
      <c r="G23" s="65">
        <v>-0.22600000000000001</v>
      </c>
      <c r="H23" s="91">
        <v>-1.583</v>
      </c>
      <c r="I23" s="65">
        <v>-1.2030000000000001</v>
      </c>
      <c r="J23" s="65">
        <v>-1.0449999999999999</v>
      </c>
      <c r="K23" s="65">
        <v>-0.94400000000000006</v>
      </c>
    </row>
    <row r="24" spans="2:11" ht="15" x14ac:dyDescent="0.35">
      <c r="B24" s="115" t="s">
        <v>78</v>
      </c>
      <c r="C24" s="118"/>
      <c r="D24" s="118"/>
      <c r="E24" s="118"/>
      <c r="F24" s="92">
        <v>0</v>
      </c>
      <c r="G24" s="66">
        <v>0</v>
      </c>
      <c r="H24" s="92">
        <v>0</v>
      </c>
      <c r="I24" s="66">
        <v>0</v>
      </c>
      <c r="J24" s="66">
        <v>0</v>
      </c>
      <c r="K24" s="66">
        <v>0</v>
      </c>
    </row>
    <row r="25" spans="2:11" ht="15" x14ac:dyDescent="0.35">
      <c r="B25" s="119" t="s">
        <v>21</v>
      </c>
      <c r="C25" s="120"/>
      <c r="D25" s="120"/>
      <c r="E25" s="120"/>
      <c r="F25" s="90">
        <f t="shared" ref="F25:K25" si="4">SUM(F22:F24)</f>
        <v>0.33500000000000085</v>
      </c>
      <c r="G25" s="64">
        <f t="shared" si="4"/>
        <v>0.58099999999999996</v>
      </c>
      <c r="H25" s="90">
        <f t="shared" si="4"/>
        <v>3.9870000000000019</v>
      </c>
      <c r="I25" s="68">
        <f t="shared" si="4"/>
        <v>2.6970000000000001</v>
      </c>
      <c r="J25" s="68">
        <f t="shared" si="4"/>
        <v>3.6409999999999947</v>
      </c>
      <c r="K25" s="68">
        <f t="shared" si="4"/>
        <v>2.8089999999999997</v>
      </c>
    </row>
    <row r="26" spans="2:11" ht="15" x14ac:dyDescent="0.35">
      <c r="B26" s="113" t="s">
        <v>22</v>
      </c>
      <c r="C26" s="69"/>
      <c r="D26" s="69"/>
      <c r="E26" s="69"/>
      <c r="F26" s="91">
        <v>0.33500000000000063</v>
      </c>
      <c r="G26" s="65">
        <v>0.58100000000000007</v>
      </c>
      <c r="H26" s="91">
        <v>3.9869999999999983</v>
      </c>
      <c r="I26" s="65">
        <v>2.6969999999999974</v>
      </c>
      <c r="J26" s="65">
        <v>3.641</v>
      </c>
      <c r="K26" s="65">
        <v>2.8089999999999993</v>
      </c>
    </row>
    <row r="27" spans="2:11" ht="15" x14ac:dyDescent="0.35">
      <c r="B27" s="113" t="s">
        <v>80</v>
      </c>
      <c r="C27" s="69"/>
      <c r="D27" s="69"/>
      <c r="E27" s="69"/>
      <c r="F27" s="91">
        <v>0</v>
      </c>
      <c r="G27" s="65">
        <v>0</v>
      </c>
      <c r="H27" s="91">
        <v>0</v>
      </c>
      <c r="I27" s="65">
        <v>0</v>
      </c>
      <c r="J27" s="65">
        <v>0</v>
      </c>
      <c r="K27" s="65">
        <v>0</v>
      </c>
    </row>
    <row r="28" spans="2:11" ht="15" x14ac:dyDescent="0.35">
      <c r="B28" s="148"/>
      <c r="C28" s="148"/>
      <c r="D28" s="148"/>
      <c r="E28" s="148"/>
      <c r="F28" s="189"/>
      <c r="G28" s="190"/>
      <c r="H28" s="189"/>
      <c r="I28" s="190"/>
      <c r="J28" s="190"/>
      <c r="K28" s="190"/>
    </row>
    <row r="29" spans="2:11" ht="15" x14ac:dyDescent="0.35">
      <c r="B29" s="146" t="s">
        <v>83</v>
      </c>
      <c r="C29" s="69"/>
      <c r="D29" s="69"/>
      <c r="E29" s="69"/>
      <c r="F29" s="91">
        <v>0</v>
      </c>
      <c r="G29" s="65">
        <v>0</v>
      </c>
      <c r="H29" s="91">
        <v>-1.405</v>
      </c>
      <c r="I29" s="65">
        <v>0</v>
      </c>
      <c r="J29" s="65">
        <v>0</v>
      </c>
      <c r="K29" s="65">
        <v>0</v>
      </c>
    </row>
    <row r="30" spans="2:11" ht="15" x14ac:dyDescent="0.35">
      <c r="B30" s="147" t="s">
        <v>84</v>
      </c>
      <c r="C30" s="148"/>
      <c r="D30" s="148"/>
      <c r="E30" s="148"/>
      <c r="F30" s="187">
        <f t="shared" ref="F30:K30" si="5">F16-F29</f>
        <v>2.4130000000000007</v>
      </c>
      <c r="G30" s="188">
        <f t="shared" si="5"/>
        <v>1.137</v>
      </c>
      <c r="H30" s="187">
        <f t="shared" si="5"/>
        <v>8.1650000000000009</v>
      </c>
      <c r="I30" s="188">
        <f t="shared" si="5"/>
        <v>5.22</v>
      </c>
      <c r="J30" s="188">
        <f t="shared" si="5"/>
        <v>4.6819999999999951</v>
      </c>
      <c r="K30" s="188">
        <f t="shared" si="5"/>
        <v>3.7659999999999996</v>
      </c>
    </row>
    <row r="31" spans="2:11" ht="15" x14ac:dyDescent="0.35">
      <c r="B31" s="113"/>
      <c r="C31" s="69"/>
      <c r="D31" s="69"/>
      <c r="E31" s="69"/>
      <c r="F31" s="30"/>
      <c r="G31" s="30"/>
      <c r="H31" s="30"/>
      <c r="I31" s="30"/>
      <c r="J31" s="30"/>
      <c r="K31" s="30"/>
    </row>
    <row r="32" spans="2:11" ht="12.75" customHeight="1" x14ac:dyDescent="0.35">
      <c r="B32" s="74"/>
      <c r="C32" s="74"/>
      <c r="D32" s="75"/>
      <c r="E32" s="76"/>
      <c r="F32" s="77">
        <v>2015</v>
      </c>
      <c r="G32" s="77">
        <v>2014</v>
      </c>
      <c r="H32" s="77">
        <v>2014</v>
      </c>
      <c r="I32" s="77">
        <v>2013</v>
      </c>
      <c r="J32" s="168" t="s">
        <v>151</v>
      </c>
      <c r="K32" s="168" t="s">
        <v>152</v>
      </c>
    </row>
    <row r="33" spans="2:11" ht="12.75" customHeight="1" x14ac:dyDescent="0.35">
      <c r="B33" s="78"/>
      <c r="C33" s="78"/>
      <c r="D33" s="75"/>
      <c r="E33" s="76"/>
      <c r="F33" s="80" t="s">
        <v>153</v>
      </c>
      <c r="G33" s="80" t="s">
        <v>153</v>
      </c>
      <c r="H33" s="80"/>
      <c r="I33" s="80"/>
      <c r="J33" s="80"/>
      <c r="K33" s="80"/>
    </row>
    <row r="34" spans="2:11" ht="12.75" customHeight="1" x14ac:dyDescent="0.35">
      <c r="B34" s="75" t="s">
        <v>77</v>
      </c>
      <c r="C34" s="81"/>
      <c r="D34" s="75"/>
      <c r="E34" s="75"/>
      <c r="F34" s="82"/>
      <c r="G34" s="82"/>
      <c r="H34" s="82"/>
      <c r="I34" s="82"/>
      <c r="J34" s="82"/>
      <c r="K34" s="82"/>
    </row>
    <row r="35" spans="2:11" ht="3" customHeight="1" x14ac:dyDescent="0.35">
      <c r="B35" s="113"/>
      <c r="C35" s="72"/>
      <c r="D35" s="72"/>
      <c r="E35" s="72"/>
      <c r="F35" s="70"/>
      <c r="G35" s="70"/>
      <c r="H35" s="70"/>
      <c r="I35" s="70"/>
      <c r="J35" s="70"/>
      <c r="K35" s="70"/>
    </row>
    <row r="36" spans="2:11" ht="15" x14ac:dyDescent="0.35">
      <c r="B36" s="113" t="s">
        <v>4</v>
      </c>
      <c r="C36" s="121"/>
      <c r="D36" s="121"/>
      <c r="E36" s="121"/>
      <c r="F36" s="91">
        <v>95.346000000000004</v>
      </c>
      <c r="G36" s="65">
        <v>0</v>
      </c>
      <c r="H36" s="91">
        <v>94.427000000000007</v>
      </c>
      <c r="I36" s="65">
        <v>0</v>
      </c>
      <c r="J36" s="65">
        <v>0</v>
      </c>
      <c r="K36" s="65">
        <v>0</v>
      </c>
    </row>
    <row r="37" spans="2:11" ht="15" x14ac:dyDescent="0.35">
      <c r="B37" s="113" t="s">
        <v>24</v>
      </c>
      <c r="C37" s="114"/>
      <c r="D37" s="114"/>
      <c r="E37" s="114"/>
      <c r="F37" s="91">
        <v>7.400000000000001E-2</v>
      </c>
      <c r="G37" s="65">
        <v>0</v>
      </c>
      <c r="H37" s="91">
        <v>8.2000000000000003E-2</v>
      </c>
      <c r="I37" s="65">
        <v>0</v>
      </c>
      <c r="J37" s="65">
        <v>7.4999999999999997E-2</v>
      </c>
      <c r="K37" s="65">
        <v>8.6999999999999994E-2</v>
      </c>
    </row>
    <row r="38" spans="2:11" ht="15" x14ac:dyDescent="0.35">
      <c r="B38" s="113" t="s">
        <v>25</v>
      </c>
      <c r="C38" s="114"/>
      <c r="D38" s="114"/>
      <c r="E38" s="114"/>
      <c r="F38" s="91">
        <v>0.129</v>
      </c>
      <c r="G38" s="65">
        <v>0</v>
      </c>
      <c r="H38" s="91">
        <v>0.13500000000000001</v>
      </c>
      <c r="I38" s="65">
        <v>0</v>
      </c>
      <c r="J38" s="65">
        <v>0.129</v>
      </c>
      <c r="K38" s="65">
        <v>0.159</v>
      </c>
    </row>
    <row r="39" spans="2:11" ht="15" x14ac:dyDescent="0.35">
      <c r="B39" s="113" t="s">
        <v>26</v>
      </c>
      <c r="C39" s="114"/>
      <c r="D39" s="114"/>
      <c r="E39" s="114"/>
      <c r="F39" s="91">
        <v>0</v>
      </c>
      <c r="G39" s="65">
        <v>0</v>
      </c>
      <c r="H39" s="91">
        <v>0</v>
      </c>
      <c r="I39" s="65">
        <v>0</v>
      </c>
      <c r="J39" s="65">
        <v>0</v>
      </c>
      <c r="K39" s="65">
        <v>0</v>
      </c>
    </row>
    <row r="40" spans="2:11" ht="15" x14ac:dyDescent="0.35">
      <c r="B40" s="115" t="s">
        <v>27</v>
      </c>
      <c r="C40" s="73"/>
      <c r="D40" s="73"/>
      <c r="E40" s="73"/>
      <c r="F40" s="92">
        <v>0</v>
      </c>
      <c r="G40" s="66">
        <v>0</v>
      </c>
      <c r="H40" s="92">
        <v>0</v>
      </c>
      <c r="I40" s="66">
        <v>0</v>
      </c>
      <c r="J40" s="66">
        <v>0</v>
      </c>
      <c r="K40" s="66">
        <v>0</v>
      </c>
    </row>
    <row r="41" spans="2:11" ht="15" x14ac:dyDescent="0.35">
      <c r="B41" s="110" t="s">
        <v>28</v>
      </c>
      <c r="C41" s="116"/>
      <c r="D41" s="116"/>
      <c r="E41" s="116"/>
      <c r="F41" s="90">
        <f>SUM(F36:F40)</f>
        <v>95.549000000000007</v>
      </c>
      <c r="G41" s="63" t="s">
        <v>8</v>
      </c>
      <c r="H41" s="90">
        <f>SUM(H36:H40)</f>
        <v>94.644000000000005</v>
      </c>
      <c r="I41" s="68" t="s">
        <v>8</v>
      </c>
      <c r="J41" s="68">
        <f>SUM(J36:J40)</f>
        <v>0.20400000000000001</v>
      </c>
      <c r="K41" s="68">
        <f>SUM(K36:K40)</f>
        <v>0.246</v>
      </c>
    </row>
    <row r="42" spans="2:11" ht="15" x14ac:dyDescent="0.35">
      <c r="B42" s="113" t="s">
        <v>29</v>
      </c>
      <c r="C42" s="69"/>
      <c r="D42" s="69"/>
      <c r="E42" s="69"/>
      <c r="F42" s="91">
        <v>1.034</v>
      </c>
      <c r="G42" s="65">
        <v>0</v>
      </c>
      <c r="H42" s="91">
        <v>1.3480000000000001</v>
      </c>
      <c r="I42" s="65">
        <v>0</v>
      </c>
      <c r="J42" s="65">
        <v>0.94399999999999995</v>
      </c>
      <c r="K42" s="65">
        <v>0.69599999999999995</v>
      </c>
    </row>
    <row r="43" spans="2:11" ht="15" x14ac:dyDescent="0.35">
      <c r="B43" s="113" t="s">
        <v>30</v>
      </c>
      <c r="C43" s="69"/>
      <c r="D43" s="69"/>
      <c r="E43" s="69"/>
      <c r="F43" s="91">
        <v>0</v>
      </c>
      <c r="G43" s="65">
        <v>0</v>
      </c>
      <c r="H43" s="91">
        <v>8.5000000000000006E-2</v>
      </c>
      <c r="I43" s="65">
        <v>0</v>
      </c>
      <c r="J43" s="65">
        <v>0</v>
      </c>
      <c r="K43" s="65">
        <v>0</v>
      </c>
    </row>
    <row r="44" spans="2:11" ht="15" x14ac:dyDescent="0.35">
      <c r="B44" s="113" t="s">
        <v>31</v>
      </c>
      <c r="C44" s="69"/>
      <c r="D44" s="69"/>
      <c r="E44" s="69"/>
      <c r="F44" s="91">
        <v>2.9609999999999999</v>
      </c>
      <c r="G44" s="65">
        <v>0</v>
      </c>
      <c r="H44" s="91">
        <v>2.855</v>
      </c>
      <c r="I44" s="65">
        <v>0</v>
      </c>
      <c r="J44" s="65">
        <v>2.415</v>
      </c>
      <c r="K44" s="65">
        <v>1.5619999999999998</v>
      </c>
    </row>
    <row r="45" spans="2:11" ht="15" x14ac:dyDescent="0.35">
      <c r="B45" s="113" t="s">
        <v>32</v>
      </c>
      <c r="C45" s="69"/>
      <c r="D45" s="69"/>
      <c r="E45" s="69"/>
      <c r="F45" s="91">
        <v>5.5229999999999997</v>
      </c>
      <c r="G45" s="65">
        <v>0</v>
      </c>
      <c r="H45" s="91">
        <v>7.3639999999999999</v>
      </c>
      <c r="I45" s="65">
        <v>0</v>
      </c>
      <c r="J45" s="65">
        <v>2.7429999999999999</v>
      </c>
      <c r="K45" s="65">
        <v>2.6069999999999998</v>
      </c>
    </row>
    <row r="46" spans="2:11" ht="15" x14ac:dyDescent="0.35">
      <c r="B46" s="115" t="s">
        <v>33</v>
      </c>
      <c r="C46" s="73"/>
      <c r="D46" s="73"/>
      <c r="E46" s="73"/>
      <c r="F46" s="92">
        <v>0</v>
      </c>
      <c r="G46" s="66">
        <v>0</v>
      </c>
      <c r="H46" s="92">
        <v>0</v>
      </c>
      <c r="I46" s="66">
        <v>0</v>
      </c>
      <c r="J46" s="66">
        <v>0</v>
      </c>
      <c r="K46" s="66">
        <v>0</v>
      </c>
    </row>
    <row r="47" spans="2:11" ht="15" x14ac:dyDescent="0.35">
      <c r="B47" s="122" t="s">
        <v>34</v>
      </c>
      <c r="C47" s="84"/>
      <c r="D47" s="84"/>
      <c r="E47" s="84"/>
      <c r="F47" s="96">
        <f>SUM(F42:F46)</f>
        <v>9.5180000000000007</v>
      </c>
      <c r="G47" s="67" t="s">
        <v>8</v>
      </c>
      <c r="H47" s="96">
        <f>SUM(H42:H46)</f>
        <v>11.652000000000001</v>
      </c>
      <c r="I47" s="139" t="s">
        <v>8</v>
      </c>
      <c r="J47" s="139">
        <f>SUM(J42:J46)</f>
        <v>6.1020000000000003</v>
      </c>
      <c r="K47" s="139">
        <f>SUM(K42:K46)</f>
        <v>4.8650000000000002</v>
      </c>
    </row>
    <row r="48" spans="2:11" ht="15" x14ac:dyDescent="0.35">
      <c r="B48" s="110" t="s">
        <v>35</v>
      </c>
      <c r="C48" s="85"/>
      <c r="D48" s="85"/>
      <c r="E48" s="85"/>
      <c r="F48" s="90">
        <f>F41+F47</f>
        <v>105.06700000000001</v>
      </c>
      <c r="G48" s="63" t="s">
        <v>8</v>
      </c>
      <c r="H48" s="90">
        <f>H41+H47</f>
        <v>106.29600000000001</v>
      </c>
      <c r="I48" s="68" t="s">
        <v>8</v>
      </c>
      <c r="J48" s="68">
        <f>J41+J47</f>
        <v>6.306</v>
      </c>
      <c r="K48" s="68">
        <f>K41+K47</f>
        <v>5.1110000000000007</v>
      </c>
    </row>
    <row r="49" spans="2:11" ht="15" x14ac:dyDescent="0.35">
      <c r="B49" s="113" t="s">
        <v>36</v>
      </c>
      <c r="C49" s="69"/>
      <c r="D49" s="69"/>
      <c r="E49" s="69"/>
      <c r="F49" s="91">
        <v>73.042000000000002</v>
      </c>
      <c r="G49" s="65">
        <v>0</v>
      </c>
      <c r="H49" s="91">
        <v>72.706999999999994</v>
      </c>
      <c r="I49" s="65">
        <v>0</v>
      </c>
      <c r="J49" s="65">
        <v>3.8650000000000002</v>
      </c>
      <c r="K49" s="65">
        <v>3.028</v>
      </c>
    </row>
    <row r="50" spans="2:11" ht="15" x14ac:dyDescent="0.35">
      <c r="B50" s="113" t="s">
        <v>79</v>
      </c>
      <c r="C50" s="69"/>
      <c r="D50" s="69"/>
      <c r="E50" s="69"/>
      <c r="F50" s="91">
        <v>0</v>
      </c>
      <c r="G50" s="65">
        <v>0</v>
      </c>
      <c r="H50" s="91">
        <v>0</v>
      </c>
      <c r="I50" s="65">
        <v>0</v>
      </c>
      <c r="J50" s="65">
        <v>0</v>
      </c>
      <c r="K50" s="65">
        <v>0</v>
      </c>
    </row>
    <row r="51" spans="2:11" ht="15" x14ac:dyDescent="0.35">
      <c r="B51" s="113" t="s">
        <v>37</v>
      </c>
      <c r="C51" s="69"/>
      <c r="D51" s="69"/>
      <c r="E51" s="69"/>
      <c r="F51" s="91">
        <v>0</v>
      </c>
      <c r="G51" s="65">
        <v>0</v>
      </c>
      <c r="H51" s="91">
        <v>0</v>
      </c>
      <c r="I51" s="65">
        <v>0</v>
      </c>
      <c r="J51" s="65">
        <v>0</v>
      </c>
      <c r="K51" s="65">
        <v>0</v>
      </c>
    </row>
    <row r="52" spans="2:11" ht="15" x14ac:dyDescent="0.35">
      <c r="B52" s="113" t="s">
        <v>38</v>
      </c>
      <c r="C52" s="69"/>
      <c r="D52" s="69"/>
      <c r="E52" s="69"/>
      <c r="F52" s="91">
        <v>0.12</v>
      </c>
      <c r="G52" s="65">
        <v>0</v>
      </c>
      <c r="H52" s="91">
        <v>0.127</v>
      </c>
      <c r="I52" s="65">
        <v>0</v>
      </c>
      <c r="J52" s="65">
        <v>0</v>
      </c>
      <c r="K52" s="65">
        <v>0</v>
      </c>
    </row>
    <row r="53" spans="2:11" ht="15" x14ac:dyDescent="0.35">
      <c r="B53" s="113" t="s">
        <v>39</v>
      </c>
      <c r="C53" s="69"/>
      <c r="D53" s="69"/>
      <c r="E53" s="69"/>
      <c r="F53" s="91">
        <v>28.693000000000001</v>
      </c>
      <c r="G53" s="65">
        <v>0</v>
      </c>
      <c r="H53" s="91">
        <v>27.367000000000001</v>
      </c>
      <c r="I53" s="65">
        <v>0</v>
      </c>
      <c r="J53" s="65">
        <v>0</v>
      </c>
      <c r="K53" s="65">
        <v>0</v>
      </c>
    </row>
    <row r="54" spans="2:11" ht="15" x14ac:dyDescent="0.35">
      <c r="B54" s="113" t="s">
        <v>40</v>
      </c>
      <c r="C54" s="69"/>
      <c r="D54" s="69"/>
      <c r="E54" s="69"/>
      <c r="F54" s="91">
        <v>3.2119999999999997</v>
      </c>
      <c r="G54" s="65">
        <v>0</v>
      </c>
      <c r="H54" s="91">
        <v>6.0949999999999998</v>
      </c>
      <c r="I54" s="65">
        <v>0</v>
      </c>
      <c r="J54" s="65">
        <v>2.4409999999999998</v>
      </c>
      <c r="K54" s="65">
        <v>2.0830000000000002</v>
      </c>
    </row>
    <row r="55" spans="2:11" ht="15" x14ac:dyDescent="0.35">
      <c r="B55" s="113" t="s">
        <v>74</v>
      </c>
      <c r="C55" s="69"/>
      <c r="D55" s="69"/>
      <c r="E55" s="69"/>
      <c r="F55" s="91">
        <v>0</v>
      </c>
      <c r="G55" s="65">
        <v>0</v>
      </c>
      <c r="H55" s="91">
        <v>0</v>
      </c>
      <c r="I55" s="65">
        <v>0</v>
      </c>
      <c r="J55" s="65">
        <v>0</v>
      </c>
      <c r="K55" s="65">
        <v>0</v>
      </c>
    </row>
    <row r="56" spans="2:11" ht="15" x14ac:dyDescent="0.35">
      <c r="B56" s="115" t="s">
        <v>41</v>
      </c>
      <c r="C56" s="73"/>
      <c r="D56" s="73"/>
      <c r="E56" s="73"/>
      <c r="F56" s="92">
        <v>0</v>
      </c>
      <c r="G56" s="66">
        <v>0</v>
      </c>
      <c r="H56" s="92">
        <v>0</v>
      </c>
      <c r="I56" s="66">
        <v>0</v>
      </c>
      <c r="J56" s="66">
        <v>0</v>
      </c>
      <c r="K56" s="66">
        <v>0</v>
      </c>
    </row>
    <row r="57" spans="2:11" ht="15" x14ac:dyDescent="0.35">
      <c r="B57" s="110" t="s">
        <v>42</v>
      </c>
      <c r="C57" s="85"/>
      <c r="D57" s="85"/>
      <c r="E57" s="85"/>
      <c r="F57" s="90">
        <f>SUM(F49:F56)</f>
        <v>105.06700000000001</v>
      </c>
      <c r="G57" s="63" t="s">
        <v>8</v>
      </c>
      <c r="H57" s="90">
        <f>SUM(H49:H56)</f>
        <v>106.29599999999999</v>
      </c>
      <c r="I57" s="68" t="s">
        <v>8</v>
      </c>
      <c r="J57" s="68">
        <f>SUM(J49:J56)</f>
        <v>6.306</v>
      </c>
      <c r="K57" s="68">
        <f>SUM(K49:K56)</f>
        <v>5.1110000000000007</v>
      </c>
    </row>
    <row r="58" spans="2:11" ht="15" x14ac:dyDescent="0.35">
      <c r="B58" s="113"/>
      <c r="C58" s="85"/>
      <c r="D58" s="85"/>
      <c r="E58" s="85"/>
      <c r="F58" s="30"/>
      <c r="G58" s="30"/>
      <c r="H58" s="30"/>
      <c r="I58" s="30"/>
      <c r="J58" s="30"/>
      <c r="K58" s="30"/>
    </row>
    <row r="59" spans="2:11" ht="12.75" customHeight="1" x14ac:dyDescent="0.35">
      <c r="B59" s="83"/>
      <c r="C59" s="74"/>
      <c r="D59" s="76"/>
      <c r="E59" s="76"/>
      <c r="F59" s="77">
        <v>2015</v>
      </c>
      <c r="G59" s="77">
        <v>2014</v>
      </c>
      <c r="H59" s="77">
        <v>2014</v>
      </c>
      <c r="I59" s="77">
        <v>2013</v>
      </c>
      <c r="J59" s="168" t="s">
        <v>151</v>
      </c>
      <c r="K59" s="168" t="s">
        <v>152</v>
      </c>
    </row>
    <row r="60" spans="2:11" ht="12.75" customHeight="1" x14ac:dyDescent="0.35">
      <c r="B60" s="78"/>
      <c r="C60" s="78"/>
      <c r="D60" s="76"/>
      <c r="E60" s="76"/>
      <c r="F60" s="80" t="s">
        <v>153</v>
      </c>
      <c r="G60" s="80" t="s">
        <v>153</v>
      </c>
      <c r="H60" s="80"/>
      <c r="I60" s="80"/>
      <c r="J60" s="80"/>
      <c r="K60" s="80"/>
    </row>
    <row r="61" spans="2:11" ht="12.75" customHeight="1" x14ac:dyDescent="0.35">
      <c r="B61" s="75" t="s">
        <v>76</v>
      </c>
      <c r="C61" s="81"/>
      <c r="D61" s="75"/>
      <c r="E61" s="75"/>
      <c r="F61" s="82"/>
      <c r="G61" s="82"/>
      <c r="H61" s="82"/>
      <c r="I61" s="82"/>
      <c r="J61" s="82"/>
      <c r="K61" s="82"/>
    </row>
    <row r="62" spans="2:11" ht="3" customHeight="1" x14ac:dyDescent="0.35">
      <c r="B62" s="113"/>
      <c r="C62" s="72"/>
      <c r="D62" s="72"/>
      <c r="E62" s="72"/>
      <c r="F62" s="70"/>
      <c r="G62" s="70"/>
      <c r="H62" s="70"/>
      <c r="I62" s="70"/>
      <c r="J62" s="70"/>
      <c r="K62" s="70"/>
    </row>
    <row r="63" spans="2:11" ht="32.25" customHeight="1" x14ac:dyDescent="0.35">
      <c r="B63" s="123" t="s">
        <v>43</v>
      </c>
      <c r="C63" s="123"/>
      <c r="D63" s="123"/>
      <c r="E63" s="123"/>
      <c r="F63" s="91">
        <v>1.9719999999999995</v>
      </c>
      <c r="G63" s="65"/>
      <c r="H63" s="91"/>
      <c r="I63" s="65"/>
      <c r="J63" s="65">
        <v>3.867</v>
      </c>
      <c r="K63" s="65">
        <v>2.820999999999998</v>
      </c>
    </row>
    <row r="64" spans="2:11" ht="15" x14ac:dyDescent="0.35">
      <c r="B64" s="124" t="s">
        <v>44</v>
      </c>
      <c r="C64" s="124"/>
      <c r="D64" s="125"/>
      <c r="E64" s="125"/>
      <c r="F64" s="92">
        <v>-2.8930000000000002</v>
      </c>
      <c r="G64" s="66">
        <v>0</v>
      </c>
      <c r="H64" s="92">
        <v>0</v>
      </c>
      <c r="I64" s="66">
        <v>0</v>
      </c>
      <c r="J64" s="66">
        <v>-1.119</v>
      </c>
      <c r="K64" s="66">
        <v>-0.22800000000000001</v>
      </c>
    </row>
    <row r="65" spans="2:12" ht="15" x14ac:dyDescent="0.35">
      <c r="B65" s="183" t="s">
        <v>45</v>
      </c>
      <c r="C65" s="126"/>
      <c r="D65" s="127"/>
      <c r="E65" s="127"/>
      <c r="F65" s="90">
        <f>SUM(F63:F64)</f>
        <v>-0.92100000000000071</v>
      </c>
      <c r="G65" s="64" t="s">
        <v>8</v>
      </c>
      <c r="H65" s="90" t="s">
        <v>8</v>
      </c>
      <c r="I65" s="68" t="s">
        <v>8</v>
      </c>
      <c r="J65" s="68">
        <f>SUM(J63:J64)</f>
        <v>2.7480000000000002</v>
      </c>
      <c r="K65" s="26">
        <f>SUM(K63:K64)</f>
        <v>2.5929999999999978</v>
      </c>
    </row>
    <row r="66" spans="2:12" ht="15" x14ac:dyDescent="0.35">
      <c r="B66" s="123" t="s">
        <v>46</v>
      </c>
      <c r="C66" s="123"/>
      <c r="D66" s="69"/>
      <c r="E66" s="69"/>
      <c r="F66" s="91">
        <v>-8.0000000000000002E-3</v>
      </c>
      <c r="G66" s="65">
        <v>0</v>
      </c>
      <c r="H66" s="91">
        <v>0</v>
      </c>
      <c r="I66" s="65">
        <v>0</v>
      </c>
      <c r="J66" s="65">
        <v>-5.7999999999999996E-2</v>
      </c>
      <c r="K66" s="65">
        <v>-9.8999999999999991E-2</v>
      </c>
    </row>
    <row r="67" spans="2:12" ht="15" x14ac:dyDescent="0.35">
      <c r="B67" s="124" t="s">
        <v>75</v>
      </c>
      <c r="C67" s="124"/>
      <c r="D67" s="73"/>
      <c r="E67" s="73"/>
      <c r="F67" s="92">
        <v>0.02</v>
      </c>
      <c r="G67" s="66">
        <v>0</v>
      </c>
      <c r="H67" s="92">
        <v>0</v>
      </c>
      <c r="I67" s="66">
        <v>0</v>
      </c>
      <c r="J67" s="66">
        <v>0.25</v>
      </c>
      <c r="K67" s="66">
        <v>0.25</v>
      </c>
    </row>
    <row r="68" spans="2:12" ht="15" x14ac:dyDescent="0.35">
      <c r="B68" s="128" t="s">
        <v>47</v>
      </c>
      <c r="C68" s="128"/>
      <c r="D68" s="129"/>
      <c r="E68" s="129"/>
      <c r="F68" s="90">
        <f>SUM(F65:F67)</f>
        <v>-0.9090000000000007</v>
      </c>
      <c r="G68" s="64" t="s">
        <v>8</v>
      </c>
      <c r="H68" s="90" t="s">
        <v>8</v>
      </c>
      <c r="I68" s="68" t="s">
        <v>8</v>
      </c>
      <c r="J68" s="68">
        <f>SUM(J65:J67)</f>
        <v>2.9400000000000004</v>
      </c>
      <c r="K68" s="26">
        <f>SUM(K65:K67)</f>
        <v>2.7439999999999976</v>
      </c>
    </row>
    <row r="69" spans="2:12" ht="15" x14ac:dyDescent="0.35">
      <c r="B69" s="124" t="s">
        <v>48</v>
      </c>
      <c r="C69" s="124"/>
      <c r="D69" s="130"/>
      <c r="E69" s="130"/>
      <c r="F69" s="92">
        <v>-0.91900000000000004</v>
      </c>
      <c r="G69" s="66">
        <v>0</v>
      </c>
      <c r="H69" s="92">
        <v>0</v>
      </c>
      <c r="I69" s="66">
        <v>0</v>
      </c>
      <c r="J69" s="66">
        <v>0</v>
      </c>
      <c r="K69" s="66">
        <v>0</v>
      </c>
    </row>
    <row r="70" spans="2:12" ht="16.5" customHeight="1" x14ac:dyDescent="0.35">
      <c r="B70" s="183" t="s">
        <v>49</v>
      </c>
      <c r="C70" s="126"/>
      <c r="D70" s="85"/>
      <c r="E70" s="85"/>
      <c r="F70" s="90">
        <f>SUM(F68:F69)</f>
        <v>-1.8280000000000007</v>
      </c>
      <c r="G70" s="64" t="s">
        <v>8</v>
      </c>
      <c r="H70" s="90" t="s">
        <v>8</v>
      </c>
      <c r="I70" s="68" t="s">
        <v>8</v>
      </c>
      <c r="J70" s="68">
        <f>SUM(J68:J69)</f>
        <v>2.9400000000000004</v>
      </c>
      <c r="K70" s="26">
        <f>SUM(K68:K69)</f>
        <v>2.7439999999999976</v>
      </c>
    </row>
    <row r="71" spans="2:12" ht="15" x14ac:dyDescent="0.35">
      <c r="B71" s="123" t="s">
        <v>50</v>
      </c>
      <c r="C71" s="123"/>
      <c r="D71" s="69"/>
      <c r="E71" s="69"/>
      <c r="F71" s="91">
        <v>0</v>
      </c>
      <c r="G71" s="65">
        <v>0</v>
      </c>
      <c r="H71" s="91">
        <v>0</v>
      </c>
      <c r="I71" s="65">
        <v>0</v>
      </c>
      <c r="J71" s="65">
        <v>0</v>
      </c>
      <c r="K71" s="65">
        <v>0</v>
      </c>
    </row>
    <row r="72" spans="2:12" ht="15" x14ac:dyDescent="0.35">
      <c r="B72" s="123" t="s">
        <v>51</v>
      </c>
      <c r="C72" s="123"/>
      <c r="D72" s="69"/>
      <c r="E72" s="69"/>
      <c r="F72" s="91">
        <v>0</v>
      </c>
      <c r="G72" s="65">
        <v>0</v>
      </c>
      <c r="H72" s="91">
        <v>0</v>
      </c>
      <c r="I72" s="65">
        <v>0</v>
      </c>
      <c r="J72" s="65">
        <v>0</v>
      </c>
      <c r="K72" s="65">
        <v>0</v>
      </c>
    </row>
    <row r="73" spans="2:12" ht="15" x14ac:dyDescent="0.35">
      <c r="B73" s="123" t="s">
        <v>52</v>
      </c>
      <c r="C73" s="123"/>
      <c r="D73" s="69"/>
      <c r="E73" s="69"/>
      <c r="F73" s="91">
        <v>0</v>
      </c>
      <c r="G73" s="65">
        <v>0</v>
      </c>
      <c r="H73" s="91">
        <v>0</v>
      </c>
      <c r="I73" s="65">
        <v>0</v>
      </c>
      <c r="J73" s="65">
        <v>-2.8039999999999998</v>
      </c>
      <c r="K73" s="65">
        <v>-2.173</v>
      </c>
    </row>
    <row r="74" spans="2:12" ht="15" x14ac:dyDescent="0.35">
      <c r="B74" s="124" t="s">
        <v>53</v>
      </c>
      <c r="C74" s="124"/>
      <c r="D74" s="73"/>
      <c r="E74" s="73"/>
      <c r="F74" s="92">
        <v>0</v>
      </c>
      <c r="G74" s="66">
        <v>0</v>
      </c>
      <c r="H74" s="92">
        <v>0</v>
      </c>
      <c r="I74" s="66">
        <v>0</v>
      </c>
      <c r="J74" s="66">
        <v>0</v>
      </c>
      <c r="K74" s="66">
        <v>0</v>
      </c>
    </row>
    <row r="75" spans="2:12" ht="15" x14ac:dyDescent="0.35">
      <c r="B75" s="179" t="s">
        <v>54</v>
      </c>
      <c r="C75" s="131" t="s">
        <v>150</v>
      </c>
      <c r="D75" s="132"/>
      <c r="E75" s="132"/>
      <c r="F75" s="96">
        <f>SUM(F71:F74)</f>
        <v>0</v>
      </c>
      <c r="G75" s="67" t="s">
        <v>8</v>
      </c>
      <c r="H75" s="96" t="s">
        <v>8</v>
      </c>
      <c r="I75" s="170" t="s">
        <v>8</v>
      </c>
      <c r="J75" s="170">
        <f>SUM(J71:J74)</f>
        <v>-2.8039999999999998</v>
      </c>
      <c r="K75" s="169">
        <f>SUM(K71:K74)</f>
        <v>-2.173</v>
      </c>
    </row>
    <row r="76" spans="2:12" ht="15" x14ac:dyDescent="0.35">
      <c r="B76" s="126" t="s">
        <v>55</v>
      </c>
      <c r="C76" s="126"/>
      <c r="D76" s="85"/>
      <c r="E76" s="85"/>
      <c r="F76" s="90">
        <f>SUM(F75+F70)</f>
        <v>-1.8280000000000007</v>
      </c>
      <c r="G76" s="64" t="s">
        <v>8</v>
      </c>
      <c r="H76" s="90" t="s">
        <v>8</v>
      </c>
      <c r="I76" s="68" t="s">
        <v>8</v>
      </c>
      <c r="J76" s="68">
        <f>SUM(J75+J70)</f>
        <v>0.13600000000000056</v>
      </c>
      <c r="K76" s="26">
        <f>SUM(K75+K70)</f>
        <v>0.57099999999999751</v>
      </c>
    </row>
    <row r="77" spans="2:12" ht="15" x14ac:dyDescent="0.35">
      <c r="B77" s="124" t="s">
        <v>123</v>
      </c>
      <c r="C77" s="124"/>
      <c r="D77" s="73"/>
      <c r="E77" s="73"/>
      <c r="F77" s="92">
        <v>0</v>
      </c>
      <c r="G77" s="66">
        <v>0</v>
      </c>
      <c r="H77" s="92">
        <v>0</v>
      </c>
      <c r="I77" s="66">
        <v>0</v>
      </c>
      <c r="J77" s="66">
        <v>0</v>
      </c>
      <c r="K77" s="66">
        <v>0</v>
      </c>
      <c r="L77" s="174"/>
    </row>
    <row r="78" spans="2:12" ht="15" x14ac:dyDescent="0.35">
      <c r="B78" s="183" t="s">
        <v>124</v>
      </c>
      <c r="C78" s="129"/>
      <c r="D78" s="85"/>
      <c r="E78" s="85"/>
      <c r="F78" s="90">
        <f>SUM(F76:F77)</f>
        <v>-1.8280000000000007</v>
      </c>
      <c r="G78" s="64" t="s">
        <v>8</v>
      </c>
      <c r="H78" s="90" t="s">
        <v>8</v>
      </c>
      <c r="I78" s="68" t="s">
        <v>8</v>
      </c>
      <c r="J78" s="68">
        <f>SUM(J76:J77)</f>
        <v>0.13600000000000056</v>
      </c>
      <c r="K78" s="68">
        <f>SUM(K76:K77)</f>
        <v>0.57099999999999751</v>
      </c>
    </row>
    <row r="79" spans="2:12" ht="15" x14ac:dyDescent="0.35">
      <c r="B79" s="113"/>
      <c r="C79" s="85"/>
      <c r="D79" s="85"/>
      <c r="E79" s="85"/>
      <c r="F79" s="86"/>
      <c r="G79" s="86"/>
      <c r="H79" s="86"/>
      <c r="I79" s="86"/>
      <c r="J79" s="86"/>
      <c r="K79" s="86"/>
    </row>
    <row r="80" spans="2:12" ht="12.75" customHeight="1" x14ac:dyDescent="0.35">
      <c r="B80" s="83"/>
      <c r="C80" s="74"/>
      <c r="D80" s="76"/>
      <c r="E80" s="76"/>
      <c r="F80" s="77">
        <v>2015</v>
      </c>
      <c r="G80" s="77">
        <v>2014</v>
      </c>
      <c r="H80" s="77">
        <v>2014</v>
      </c>
      <c r="I80" s="77">
        <v>2013</v>
      </c>
      <c r="J80" s="168" t="s">
        <v>151</v>
      </c>
      <c r="K80" s="168" t="s">
        <v>152</v>
      </c>
    </row>
    <row r="81" spans="2:11" ht="12.75" customHeight="1" x14ac:dyDescent="0.35">
      <c r="B81" s="78"/>
      <c r="C81" s="78"/>
      <c r="D81" s="76"/>
      <c r="E81" s="76"/>
      <c r="F81" s="80" t="s">
        <v>153</v>
      </c>
      <c r="G81" s="80" t="s">
        <v>153</v>
      </c>
      <c r="H81" s="77"/>
      <c r="I81" s="77"/>
      <c r="J81" s="77"/>
      <c r="K81" s="77"/>
    </row>
    <row r="82" spans="2:11" ht="12.75" customHeight="1" x14ac:dyDescent="0.35">
      <c r="B82" s="75" t="s">
        <v>56</v>
      </c>
      <c r="C82" s="81"/>
      <c r="D82" s="75"/>
      <c r="E82" s="75"/>
      <c r="F82" s="79"/>
      <c r="G82" s="79"/>
      <c r="H82" s="79"/>
      <c r="I82" s="79"/>
      <c r="J82" s="79"/>
      <c r="K82" s="79"/>
    </row>
    <row r="83" spans="2:11" ht="1.5" customHeight="1" x14ac:dyDescent="0.35">
      <c r="B83" s="113" t="s">
        <v>59</v>
      </c>
      <c r="C83" s="72"/>
      <c r="D83" s="72"/>
      <c r="E83" s="72"/>
      <c r="F83" s="72"/>
      <c r="G83" s="72"/>
      <c r="H83" s="72"/>
      <c r="I83" s="72"/>
      <c r="J83" s="72"/>
      <c r="K83" s="72"/>
    </row>
    <row r="84" spans="2:11" ht="15" x14ac:dyDescent="0.35">
      <c r="B84" s="146" t="s">
        <v>57</v>
      </c>
      <c r="C84" s="123"/>
      <c r="D84" s="114"/>
      <c r="E84" s="114"/>
      <c r="F84" s="91">
        <v>32.371880869331896</v>
      </c>
      <c r="G84" s="65">
        <v>20.904578047435201</v>
      </c>
      <c r="H84" s="91">
        <v>25.270083361369672</v>
      </c>
      <c r="I84" s="65">
        <v>26.47193062528525</v>
      </c>
      <c r="J84" s="65">
        <v>25.666045389759894</v>
      </c>
      <c r="K84" s="65">
        <v>24.595088819226742</v>
      </c>
    </row>
    <row r="85" spans="2:11" ht="15" x14ac:dyDescent="0.35">
      <c r="B85" s="113" t="s">
        <v>121</v>
      </c>
      <c r="C85" s="123"/>
      <c r="D85" s="114"/>
      <c r="E85" s="114"/>
      <c r="F85" s="91">
        <v>32.371880869331896</v>
      </c>
      <c r="G85" s="65">
        <v>20.904578047435201</v>
      </c>
      <c r="H85" s="91">
        <v>30.522223468281563</v>
      </c>
      <c r="I85" s="65">
        <v>26.47193062528525</v>
      </c>
      <c r="J85" s="65">
        <v>25.666045389759894</v>
      </c>
      <c r="K85" s="65">
        <v>24.595088819226742</v>
      </c>
    </row>
    <row r="86" spans="2:11" ht="15" x14ac:dyDescent="0.35">
      <c r="B86" s="113" t="s">
        <v>58</v>
      </c>
      <c r="C86" s="123"/>
      <c r="D86" s="114"/>
      <c r="E86" s="114"/>
      <c r="F86" s="91">
        <v>11.175207942044549</v>
      </c>
      <c r="G86" s="65">
        <v>14.83728626585771</v>
      </c>
      <c r="H86" s="91">
        <v>20.821651527045731</v>
      </c>
      <c r="I86" s="65">
        <v>19.777879202799319</v>
      </c>
      <c r="J86" s="65">
        <v>25.687972809998904</v>
      </c>
      <c r="K86" s="65">
        <v>24.510188087774289</v>
      </c>
    </row>
    <row r="87" spans="2:11" ht="15" x14ac:dyDescent="0.35">
      <c r="B87" s="113" t="s">
        <v>59</v>
      </c>
      <c r="C87" s="123"/>
      <c r="D87" s="121"/>
      <c r="E87" s="121"/>
      <c r="F87" s="97" t="s">
        <v>8</v>
      </c>
      <c r="G87" s="57" t="s">
        <v>8</v>
      </c>
      <c r="H87" s="91">
        <v>10.967307136864395</v>
      </c>
      <c r="I87" s="65" t="s">
        <v>8</v>
      </c>
      <c r="J87" s="65">
        <v>105.64340635427243</v>
      </c>
      <c r="K87" s="65">
        <v>103.7</v>
      </c>
    </row>
    <row r="88" spans="2:11" ht="15" x14ac:dyDescent="0.35">
      <c r="B88" s="113" t="s">
        <v>60</v>
      </c>
      <c r="C88" s="123"/>
      <c r="D88" s="121"/>
      <c r="E88" s="121"/>
      <c r="F88" s="97" t="s">
        <v>8</v>
      </c>
      <c r="G88" s="57" t="s">
        <v>8</v>
      </c>
      <c r="H88" s="91">
        <v>13.723844355177176</v>
      </c>
      <c r="I88" s="65" t="s">
        <v>8</v>
      </c>
      <c r="J88" s="65">
        <v>137.76294791817782</v>
      </c>
      <c r="K88" s="65">
        <v>142.5</v>
      </c>
    </row>
    <row r="89" spans="2:11" ht="15" x14ac:dyDescent="0.35">
      <c r="B89" s="113" t="s">
        <v>61</v>
      </c>
      <c r="C89" s="123"/>
      <c r="D89" s="114"/>
      <c r="E89" s="114"/>
      <c r="F89" s="88">
        <v>69.519449494132331</v>
      </c>
      <c r="G89" s="29" t="s">
        <v>8</v>
      </c>
      <c r="H89" s="88">
        <v>68.400504252276662</v>
      </c>
      <c r="I89" s="29" t="s">
        <v>8</v>
      </c>
      <c r="J89" s="29">
        <v>61.290834126229001</v>
      </c>
      <c r="K89" s="29">
        <v>59.244766190569351</v>
      </c>
    </row>
    <row r="90" spans="2:11" ht="15" x14ac:dyDescent="0.35">
      <c r="B90" s="113" t="s">
        <v>62</v>
      </c>
      <c r="C90" s="123"/>
      <c r="D90" s="114"/>
      <c r="E90" s="114"/>
      <c r="F90" s="91">
        <v>23.17</v>
      </c>
      <c r="G90" s="65" t="s">
        <v>8</v>
      </c>
      <c r="H90" s="91">
        <v>19.917999999999999</v>
      </c>
      <c r="I90" s="65" t="s">
        <v>8</v>
      </c>
      <c r="J90" s="65">
        <v>-2.7429999999999999</v>
      </c>
      <c r="K90" s="65">
        <v>-2.6069999999999998</v>
      </c>
    </row>
    <row r="91" spans="2:11" ht="15" x14ac:dyDescent="0.35">
      <c r="B91" s="113" t="s">
        <v>63</v>
      </c>
      <c r="C91" s="123"/>
      <c r="D91" s="69"/>
      <c r="E91" s="69"/>
      <c r="F91" s="91">
        <v>0.39282878343966487</v>
      </c>
      <c r="G91" s="65" t="s">
        <v>8</v>
      </c>
      <c r="H91" s="91">
        <v>0.37640117182664667</v>
      </c>
      <c r="I91" s="65" t="s">
        <v>8</v>
      </c>
      <c r="J91" s="185" t="s">
        <v>128</v>
      </c>
      <c r="K91" s="185" t="s">
        <v>128</v>
      </c>
    </row>
    <row r="92" spans="2:11" ht="15" x14ac:dyDescent="0.35">
      <c r="B92" s="115" t="s">
        <v>64</v>
      </c>
      <c r="C92" s="124"/>
      <c r="D92" s="73"/>
      <c r="E92" s="73"/>
      <c r="F92" s="98" t="s">
        <v>8</v>
      </c>
      <c r="G92" s="59" t="s">
        <v>8</v>
      </c>
      <c r="H92" s="88">
        <v>70</v>
      </c>
      <c r="I92" s="29" t="s">
        <v>8</v>
      </c>
      <c r="J92" s="29">
        <v>52</v>
      </c>
      <c r="K92" s="29">
        <v>41</v>
      </c>
    </row>
    <row r="93" spans="2:11" ht="15" x14ac:dyDescent="0.35">
      <c r="B93" s="117" t="s">
        <v>130</v>
      </c>
      <c r="C93" s="71"/>
      <c r="D93" s="71"/>
      <c r="E93" s="71"/>
      <c r="F93" s="71"/>
      <c r="G93" s="71"/>
      <c r="H93" s="71"/>
      <c r="I93" s="71"/>
      <c r="J93" s="71"/>
      <c r="K93" s="71"/>
    </row>
    <row r="94" spans="2:11" ht="15" x14ac:dyDescent="0.35">
      <c r="B94" s="117" t="s">
        <v>145</v>
      </c>
      <c r="C94" s="133"/>
      <c r="D94" s="133"/>
      <c r="E94" s="133"/>
      <c r="F94" s="133"/>
      <c r="G94" s="133"/>
      <c r="H94" s="133"/>
      <c r="I94" s="133"/>
      <c r="J94" s="133"/>
      <c r="K94" s="133"/>
    </row>
    <row r="95" spans="2:11" ht="15" x14ac:dyDescent="0.35">
      <c r="B95" s="117"/>
      <c r="C95" s="133"/>
      <c r="D95" s="133"/>
      <c r="E95" s="133"/>
      <c r="F95" s="133"/>
      <c r="G95" s="133"/>
      <c r="H95" s="133"/>
      <c r="I95" s="133"/>
      <c r="J95" s="133"/>
      <c r="K95" s="133"/>
    </row>
    <row r="96" spans="2:11" ht="15" x14ac:dyDescent="0.35">
      <c r="B96" s="134"/>
      <c r="C96" s="134"/>
      <c r="D96" s="134"/>
      <c r="E96" s="134"/>
      <c r="F96" s="105"/>
      <c r="G96" s="105"/>
      <c r="H96" s="105"/>
      <c r="I96" s="105"/>
      <c r="J96" s="134"/>
      <c r="K96" s="134"/>
    </row>
    <row r="97" spans="2:11" x14ac:dyDescent="0.3">
      <c r="B97" s="135"/>
      <c r="C97" s="135"/>
      <c r="D97" s="135"/>
      <c r="E97" s="135"/>
      <c r="F97" s="135"/>
      <c r="G97" s="135"/>
      <c r="H97" s="135"/>
      <c r="I97" s="135"/>
      <c r="J97" s="135"/>
      <c r="K97" s="135"/>
    </row>
    <row r="98" spans="2:11" x14ac:dyDescent="0.3">
      <c r="B98" s="135"/>
      <c r="C98" s="135"/>
      <c r="D98" s="135"/>
      <c r="E98" s="135"/>
      <c r="F98" s="135"/>
      <c r="G98" s="135"/>
      <c r="H98" s="135"/>
      <c r="I98" s="135"/>
      <c r="J98" s="135"/>
      <c r="K98" s="135"/>
    </row>
    <row r="99" spans="2:11" x14ac:dyDescent="0.3">
      <c r="B99" s="135"/>
      <c r="C99" s="135"/>
      <c r="D99" s="135"/>
      <c r="E99" s="135"/>
      <c r="F99" s="135"/>
      <c r="G99" s="135"/>
      <c r="H99" s="135"/>
      <c r="I99" s="135"/>
      <c r="J99" s="135"/>
      <c r="K99" s="135"/>
    </row>
    <row r="100" spans="2:11" x14ac:dyDescent="0.3">
      <c r="B100" s="135"/>
      <c r="C100" s="135"/>
      <c r="D100" s="135"/>
      <c r="E100" s="135"/>
      <c r="F100" s="135"/>
      <c r="G100" s="135"/>
      <c r="H100" s="135"/>
      <c r="I100" s="135"/>
      <c r="J100" s="135"/>
      <c r="K100" s="135"/>
    </row>
    <row r="101" spans="2:11" x14ac:dyDescent="0.3">
      <c r="B101" s="135"/>
      <c r="C101" s="135"/>
      <c r="D101" s="135"/>
      <c r="E101" s="135"/>
      <c r="F101" s="135"/>
      <c r="G101" s="135"/>
      <c r="H101" s="135"/>
      <c r="I101" s="135"/>
      <c r="J101" s="135"/>
      <c r="K101" s="135"/>
    </row>
    <row r="102" spans="2:11" x14ac:dyDescent="0.3"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</row>
    <row r="103" spans="2:11" x14ac:dyDescent="0.3"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</row>
    <row r="104" spans="2:11" x14ac:dyDescent="0.3"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</row>
    <row r="105" spans="2:11" x14ac:dyDescent="0.3"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</row>
    <row r="106" spans="2:11" x14ac:dyDescent="0.3"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</row>
    <row r="107" spans="2:11" x14ac:dyDescent="0.3"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</row>
    <row r="108" spans="2:11" x14ac:dyDescent="0.3"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</row>
    <row r="109" spans="2:11" x14ac:dyDescent="0.3"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</row>
    <row r="110" spans="2:11" x14ac:dyDescent="0.3"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</row>
    <row r="111" spans="2:11" x14ac:dyDescent="0.3"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</row>
    <row r="112" spans="2:11" x14ac:dyDescent="0.3"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</row>
    <row r="113" spans="2:11" x14ac:dyDescent="0.3">
      <c r="B113" s="105"/>
      <c r="C113" s="105"/>
      <c r="D113" s="105"/>
      <c r="E113" s="105"/>
      <c r="F113" s="105"/>
      <c r="G113" s="105"/>
      <c r="H113" s="105"/>
      <c r="I113" s="105"/>
      <c r="J113" s="105"/>
      <c r="K113" s="105"/>
    </row>
    <row r="114" spans="2:11" x14ac:dyDescent="0.3">
      <c r="B114" s="105"/>
      <c r="C114" s="105"/>
      <c r="D114" s="105"/>
      <c r="E114" s="105"/>
      <c r="F114" s="105"/>
      <c r="G114" s="105"/>
      <c r="H114" s="105"/>
      <c r="I114" s="105"/>
      <c r="J114" s="105"/>
      <c r="K114" s="105"/>
    </row>
  </sheetData>
  <mergeCells count="1">
    <mergeCell ref="B3:K3"/>
  </mergeCells>
  <pageMargins left="0.7" right="0.7" top="0.75" bottom="0.75" header="0.3" footer="0.3"/>
  <pageSetup paperSize="9" scale="5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3"/>
  <sheetViews>
    <sheetView showZeros="0" topLeftCell="B3" zoomScaleNormal="100" workbookViewId="0">
      <selection activeCell="B3" sqref="B3:K3"/>
    </sheetView>
  </sheetViews>
  <sheetFormatPr defaultColWidth="9.109375" defaultRowHeight="14.4" outlineLevelRow="1" x14ac:dyDescent="0.3"/>
  <cols>
    <col min="1" max="1" width="3.5546875" style="99" hidden="1" customWidth="1"/>
    <col min="2" max="2" width="26" style="99" customWidth="1"/>
    <col min="3" max="3" width="16" style="99" customWidth="1"/>
    <col min="4" max="4" width="8.33203125" style="99" customWidth="1"/>
    <col min="5" max="5" width="4.88671875" style="99" customWidth="1"/>
    <col min="6" max="11" width="9.6640625" style="99" customWidth="1"/>
    <col min="12" max="16384" width="9.109375" style="99"/>
  </cols>
  <sheetData>
    <row r="1" spans="2:11" ht="16.5" hidden="1" outlineLevel="1" x14ac:dyDescent="0.35">
      <c r="B1" s="106" t="s">
        <v>108</v>
      </c>
      <c r="C1" s="106" t="s">
        <v>111</v>
      </c>
      <c r="D1" s="106"/>
      <c r="E1" s="106"/>
      <c r="F1" s="107" t="e">
        <f>#REF!</f>
        <v>#REF!</v>
      </c>
      <c r="G1" s="107" t="e">
        <f>#REF!</f>
        <v>#REF!</v>
      </c>
      <c r="H1" s="107" t="e">
        <f>#REF!</f>
        <v>#REF!</v>
      </c>
      <c r="I1" s="107" t="e">
        <f>#REF!</f>
        <v>#REF!</v>
      </c>
      <c r="J1" s="107" t="e">
        <f>#REF!</f>
        <v>#REF!</v>
      </c>
      <c r="K1" s="107" t="e">
        <f>#REF!</f>
        <v>#REF!</v>
      </c>
    </row>
    <row r="2" spans="2:11" ht="16.5" hidden="1" collapsed="1" x14ac:dyDescent="0.35">
      <c r="B2" s="108" t="s">
        <v>23</v>
      </c>
      <c r="C2" s="109"/>
      <c r="D2" s="109"/>
      <c r="E2" s="136" t="s">
        <v>113</v>
      </c>
      <c r="F2" s="109"/>
      <c r="G2" s="109"/>
      <c r="H2" s="109"/>
      <c r="I2" s="109"/>
      <c r="J2" s="109"/>
      <c r="K2" s="109"/>
    </row>
    <row r="3" spans="2:11" ht="21.75" customHeight="1" x14ac:dyDescent="0.25">
      <c r="B3" s="191" t="s">
        <v>81</v>
      </c>
      <c r="C3" s="191"/>
      <c r="D3" s="191"/>
      <c r="E3" s="191"/>
      <c r="F3" s="191"/>
      <c r="G3" s="191"/>
      <c r="H3" s="191"/>
      <c r="I3" s="191"/>
      <c r="J3" s="191"/>
      <c r="K3" s="191"/>
    </row>
    <row r="4" spans="2:11" ht="16.5" x14ac:dyDescent="0.35">
      <c r="B4" s="110" t="s">
        <v>15</v>
      </c>
      <c r="C4" s="111"/>
      <c r="D4" s="111"/>
      <c r="E4" s="111"/>
      <c r="F4" s="105"/>
      <c r="G4" s="105"/>
      <c r="H4" s="105"/>
      <c r="I4" s="105"/>
      <c r="J4" s="105"/>
      <c r="K4" s="105"/>
    </row>
    <row r="5" spans="2:11" ht="12.75" customHeight="1" x14ac:dyDescent="0.35">
      <c r="B5" s="74"/>
      <c r="C5" s="74"/>
      <c r="D5" s="75"/>
      <c r="E5" s="76"/>
      <c r="F5" s="77">
        <v>2015</v>
      </c>
      <c r="G5" s="77">
        <v>2014</v>
      </c>
      <c r="H5" s="77">
        <v>2014</v>
      </c>
      <c r="I5" s="77">
        <v>2013</v>
      </c>
      <c r="J5" s="77">
        <v>2012</v>
      </c>
      <c r="K5" s="77">
        <v>2011</v>
      </c>
    </row>
    <row r="6" spans="2:11" ht="12.75" customHeight="1" x14ac:dyDescent="0.35">
      <c r="B6" s="78"/>
      <c r="C6" s="78"/>
      <c r="D6" s="75"/>
      <c r="E6" s="76"/>
      <c r="F6" s="77" t="s">
        <v>153</v>
      </c>
      <c r="G6" s="77" t="s">
        <v>153</v>
      </c>
      <c r="H6" s="77"/>
      <c r="I6" s="77"/>
      <c r="J6" s="77"/>
      <c r="K6" s="77"/>
    </row>
    <row r="7" spans="2:11" ht="12.75" customHeight="1" x14ac:dyDescent="0.35">
      <c r="B7" s="75" t="s">
        <v>9</v>
      </c>
      <c r="C7" s="78"/>
      <c r="D7" s="75"/>
      <c r="E7" s="75" t="s">
        <v>112</v>
      </c>
      <c r="F7" s="79"/>
      <c r="G7" s="79"/>
      <c r="H7" s="79"/>
      <c r="I7" s="79"/>
      <c r="J7" s="79"/>
      <c r="K7" s="79"/>
    </row>
    <row r="8" spans="2:11" ht="3.75" customHeight="1" x14ac:dyDescent="0.35">
      <c r="B8" s="72"/>
      <c r="C8" s="72"/>
      <c r="D8" s="72"/>
      <c r="E8" s="72"/>
      <c r="F8" s="72"/>
      <c r="G8" s="72"/>
      <c r="H8" s="72"/>
      <c r="I8" s="72"/>
      <c r="J8" s="72"/>
      <c r="K8" s="72"/>
    </row>
    <row r="9" spans="2:11" ht="15" x14ac:dyDescent="0.35">
      <c r="B9" s="113" t="s">
        <v>10</v>
      </c>
      <c r="C9" s="114"/>
      <c r="D9" s="114"/>
      <c r="E9" s="114"/>
      <c r="F9" s="87">
        <v>290.10500000000002</v>
      </c>
      <c r="G9" s="25">
        <v>211.64500000000001</v>
      </c>
      <c r="H9" s="87">
        <v>1020.987</v>
      </c>
      <c r="I9" s="25">
        <v>978.399</v>
      </c>
      <c r="J9" s="25">
        <v>1250.3530000000001</v>
      </c>
      <c r="K9" s="25">
        <v>1048.164</v>
      </c>
    </row>
    <row r="10" spans="2:11" ht="15" x14ac:dyDescent="0.35">
      <c r="B10" s="113" t="s">
        <v>11</v>
      </c>
      <c r="C10" s="69"/>
      <c r="D10" s="69"/>
      <c r="E10" s="69"/>
      <c r="F10" s="88">
        <v>-257.80700000000002</v>
      </c>
      <c r="G10" s="29">
        <v>-192.11099999999999</v>
      </c>
      <c r="H10" s="88">
        <v>-902.46900000000005</v>
      </c>
      <c r="I10" s="29">
        <v>-868.24099999999999</v>
      </c>
      <c r="J10" s="29">
        <v>-1125.319</v>
      </c>
      <c r="K10" s="29">
        <v>-986.46100000000001</v>
      </c>
    </row>
    <row r="11" spans="2:11" ht="15" x14ac:dyDescent="0.35">
      <c r="B11" s="113" t="s">
        <v>12</v>
      </c>
      <c r="C11" s="69"/>
      <c r="D11" s="69"/>
      <c r="E11" s="69"/>
      <c r="F11" s="88">
        <v>0.25600000000000001</v>
      </c>
      <c r="G11" s="29">
        <v>-0.23200000000000001</v>
      </c>
      <c r="H11" s="88">
        <v>1.1819999999999999</v>
      </c>
      <c r="I11" s="29">
        <v>1.9910000000000001</v>
      </c>
      <c r="J11" s="29">
        <v>-1.1220000000000001</v>
      </c>
      <c r="K11" s="29">
        <v>-0.90700000000000358</v>
      </c>
    </row>
    <row r="12" spans="2:11" ht="15" x14ac:dyDescent="0.35">
      <c r="B12" s="113" t="s">
        <v>13</v>
      </c>
      <c r="C12" s="69"/>
      <c r="D12" s="69"/>
      <c r="E12" s="69"/>
      <c r="F12" s="88">
        <v>0</v>
      </c>
      <c r="G12" s="29">
        <v>0</v>
      </c>
      <c r="H12" s="88">
        <v>0</v>
      </c>
      <c r="I12" s="29">
        <v>0</v>
      </c>
      <c r="J12" s="29">
        <v>0</v>
      </c>
      <c r="K12" s="29">
        <v>0</v>
      </c>
    </row>
    <row r="13" spans="2:11" ht="15" x14ac:dyDescent="0.35">
      <c r="B13" s="115" t="s">
        <v>14</v>
      </c>
      <c r="C13" s="73"/>
      <c r="D13" s="73"/>
      <c r="E13" s="73"/>
      <c r="F13" s="89">
        <v>0</v>
      </c>
      <c r="G13" s="33">
        <v>0</v>
      </c>
      <c r="H13" s="89">
        <v>0</v>
      </c>
      <c r="I13" s="33">
        <v>0</v>
      </c>
      <c r="J13" s="33">
        <v>0</v>
      </c>
      <c r="K13" s="33">
        <v>0</v>
      </c>
    </row>
    <row r="14" spans="2:11" ht="15.75" x14ac:dyDescent="0.25">
      <c r="B14" s="116" t="s">
        <v>0</v>
      </c>
      <c r="C14" s="116"/>
      <c r="D14" s="116"/>
      <c r="E14" s="116"/>
      <c r="F14" s="87">
        <f t="shared" ref="F14:K14" si="0">SUM(F9:F13)</f>
        <v>32.554000000000002</v>
      </c>
      <c r="G14" s="25">
        <f t="shared" si="0"/>
        <v>19.302000000000021</v>
      </c>
      <c r="H14" s="87">
        <f t="shared" si="0"/>
        <v>119.69999999999992</v>
      </c>
      <c r="I14" s="26">
        <f t="shared" si="0"/>
        <v>112.14900000000002</v>
      </c>
      <c r="J14" s="26">
        <f t="shared" si="0"/>
        <v>123.91200000000011</v>
      </c>
      <c r="K14" s="26">
        <f t="shared" si="0"/>
        <v>60.795999999999971</v>
      </c>
    </row>
    <row r="15" spans="2:11" ht="16.5" x14ac:dyDescent="0.35">
      <c r="B15" s="115" t="s">
        <v>73</v>
      </c>
      <c r="C15" s="73"/>
      <c r="D15" s="73"/>
      <c r="E15" s="73"/>
      <c r="F15" s="89">
        <v>-3.3010000000000002</v>
      </c>
      <c r="G15" s="33">
        <v>-3.5379999999999998</v>
      </c>
      <c r="H15" s="89">
        <v>-13.466000000000001</v>
      </c>
      <c r="I15" s="33">
        <v>-15.276</v>
      </c>
      <c r="J15" s="33">
        <v>-16.257999999999999</v>
      </c>
      <c r="K15" s="33">
        <v>-15.993999999999998</v>
      </c>
    </row>
    <row r="16" spans="2:11" ht="15.75" x14ac:dyDescent="0.25">
      <c r="B16" s="116" t="s">
        <v>1</v>
      </c>
      <c r="C16" s="116"/>
      <c r="D16" s="116"/>
      <c r="E16" s="116"/>
      <c r="F16" s="87">
        <f t="shared" ref="F16:K16" si="1">SUM(F14:F15)</f>
        <v>29.253</v>
      </c>
      <c r="G16" s="25">
        <f t="shared" si="1"/>
        <v>15.764000000000021</v>
      </c>
      <c r="H16" s="87">
        <f t="shared" si="1"/>
        <v>106.23399999999992</v>
      </c>
      <c r="I16" s="26">
        <f t="shared" si="1"/>
        <v>96.873000000000019</v>
      </c>
      <c r="J16" s="26">
        <f t="shared" si="1"/>
        <v>107.65400000000011</v>
      </c>
      <c r="K16" s="26">
        <f t="shared" si="1"/>
        <v>44.801999999999971</v>
      </c>
    </row>
    <row r="17" spans="2:11" ht="15" x14ac:dyDescent="0.35">
      <c r="B17" s="113" t="s">
        <v>16</v>
      </c>
      <c r="C17" s="117"/>
      <c r="D17" s="117"/>
      <c r="E17" s="117"/>
      <c r="F17" s="88">
        <v>-0.442</v>
      </c>
      <c r="G17" s="29">
        <v>-0.41</v>
      </c>
      <c r="H17" s="88">
        <v>-1.661</v>
      </c>
      <c r="I17" s="29">
        <v>-4.907</v>
      </c>
      <c r="J17" s="29">
        <v>-7.6920000000000002</v>
      </c>
      <c r="K17" s="29">
        <v>-7.7220000000000004</v>
      </c>
    </row>
    <row r="18" spans="2:11" ht="16.5" x14ac:dyDescent="0.35">
      <c r="B18" s="115" t="s">
        <v>17</v>
      </c>
      <c r="C18" s="73"/>
      <c r="D18" s="73"/>
      <c r="E18" s="73"/>
      <c r="F18" s="89">
        <v>0</v>
      </c>
      <c r="G18" s="33">
        <v>0</v>
      </c>
      <c r="H18" s="89">
        <v>0</v>
      </c>
      <c r="I18" s="33">
        <v>0</v>
      </c>
      <c r="J18" s="33">
        <v>0</v>
      </c>
      <c r="K18" s="33">
        <v>0</v>
      </c>
    </row>
    <row r="19" spans="2:11" x14ac:dyDescent="0.3">
      <c r="B19" s="116" t="s">
        <v>2</v>
      </c>
      <c r="C19" s="116"/>
      <c r="D19" s="116"/>
      <c r="E19" s="116"/>
      <c r="F19" s="87">
        <f t="shared" ref="F19:K19" si="2">SUM(F16:F18)</f>
        <v>28.811</v>
      </c>
      <c r="G19" s="25">
        <f t="shared" si="2"/>
        <v>15.354000000000021</v>
      </c>
      <c r="H19" s="87">
        <f t="shared" si="2"/>
        <v>104.57299999999992</v>
      </c>
      <c r="I19" s="26">
        <f t="shared" si="2"/>
        <v>91.966000000000022</v>
      </c>
      <c r="J19" s="26">
        <f t="shared" si="2"/>
        <v>99.962000000000103</v>
      </c>
      <c r="K19" s="26">
        <f t="shared" si="2"/>
        <v>37.07999999999997</v>
      </c>
    </row>
    <row r="20" spans="2:11" ht="15" x14ac:dyDescent="0.35">
      <c r="B20" s="113" t="s">
        <v>18</v>
      </c>
      <c r="C20" s="69"/>
      <c r="D20" s="69"/>
      <c r="E20" s="69"/>
      <c r="F20" s="88">
        <v>2E-3</v>
      </c>
      <c r="G20" s="29">
        <v>0.03</v>
      </c>
      <c r="H20" s="88">
        <v>0.61399999999999999</v>
      </c>
      <c r="I20" s="29">
        <v>8.125</v>
      </c>
      <c r="J20" s="29">
        <v>1.762</v>
      </c>
      <c r="K20" s="29">
        <v>3.2989999999999999</v>
      </c>
    </row>
    <row r="21" spans="2:11" ht="15" x14ac:dyDescent="0.35">
      <c r="B21" s="115" t="s">
        <v>19</v>
      </c>
      <c r="C21" s="73"/>
      <c r="D21" s="73"/>
      <c r="E21" s="73"/>
      <c r="F21" s="89">
        <v>-23.667000000000002</v>
      </c>
      <c r="G21" s="33">
        <v>-6.9019999999999992</v>
      </c>
      <c r="H21" s="89">
        <v>-58.402000000000001</v>
      </c>
      <c r="I21" s="33">
        <v>-31.757999999999999</v>
      </c>
      <c r="J21" s="33">
        <v>-34.791999999999994</v>
      </c>
      <c r="K21" s="33">
        <v>-33.385999999999996</v>
      </c>
    </row>
    <row r="22" spans="2:11" x14ac:dyDescent="0.3">
      <c r="B22" s="116" t="s">
        <v>3</v>
      </c>
      <c r="C22" s="116"/>
      <c r="D22" s="116"/>
      <c r="E22" s="116"/>
      <c r="F22" s="87">
        <f t="shared" ref="F22:K22" si="3">SUM(F19:F21)</f>
        <v>5.1459999999999972</v>
      </c>
      <c r="G22" s="25">
        <f t="shared" si="3"/>
        <v>8.4820000000000206</v>
      </c>
      <c r="H22" s="87">
        <f t="shared" si="3"/>
        <v>46.784999999999926</v>
      </c>
      <c r="I22" s="26">
        <f t="shared" si="3"/>
        <v>68.333000000000027</v>
      </c>
      <c r="J22" s="26">
        <f t="shared" si="3"/>
        <v>66.932000000000102</v>
      </c>
      <c r="K22" s="26">
        <f t="shared" si="3"/>
        <v>6.9929999999999737</v>
      </c>
    </row>
    <row r="23" spans="2:11" ht="15" x14ac:dyDescent="0.35">
      <c r="B23" s="113" t="s">
        <v>20</v>
      </c>
      <c r="C23" s="69"/>
      <c r="D23" s="69"/>
      <c r="E23" s="69"/>
      <c r="F23" s="88">
        <v>-1.1369999999999996</v>
      </c>
      <c r="G23" s="29">
        <v>-2.375</v>
      </c>
      <c r="H23" s="88">
        <v>-7.0069999999999997</v>
      </c>
      <c r="I23" s="29">
        <v>-15.055999999999997</v>
      </c>
      <c r="J23" s="29">
        <v>-14.268999999999998</v>
      </c>
      <c r="K23" s="29">
        <v>-6.8100000000000005</v>
      </c>
    </row>
    <row r="24" spans="2:11" ht="15" x14ac:dyDescent="0.35">
      <c r="B24" s="115" t="s">
        <v>78</v>
      </c>
      <c r="C24" s="118"/>
      <c r="D24" s="118"/>
      <c r="E24" s="118"/>
      <c r="F24" s="89">
        <v>0</v>
      </c>
      <c r="G24" s="33">
        <v>0</v>
      </c>
      <c r="H24" s="89">
        <v>0</v>
      </c>
      <c r="I24" s="33">
        <v>0</v>
      </c>
      <c r="J24" s="33">
        <v>0</v>
      </c>
      <c r="K24" s="33">
        <v>0</v>
      </c>
    </row>
    <row r="25" spans="2:11" ht="15" x14ac:dyDescent="0.35">
      <c r="B25" s="119" t="s">
        <v>21</v>
      </c>
      <c r="C25" s="120"/>
      <c r="D25" s="120"/>
      <c r="E25" s="120"/>
      <c r="F25" s="87">
        <f t="shared" ref="F25:K25" si="4">SUM(F22:F24)</f>
        <v>4.0089999999999977</v>
      </c>
      <c r="G25" s="25">
        <f t="shared" si="4"/>
        <v>6.1070000000000206</v>
      </c>
      <c r="H25" s="87">
        <f t="shared" si="4"/>
        <v>39.777999999999928</v>
      </c>
      <c r="I25" s="26">
        <f t="shared" si="4"/>
        <v>53.277000000000029</v>
      </c>
      <c r="J25" s="26">
        <f t="shared" si="4"/>
        <v>52.663000000000103</v>
      </c>
      <c r="K25" s="26">
        <f t="shared" si="4"/>
        <v>0.18299999999997318</v>
      </c>
    </row>
    <row r="26" spans="2:11" ht="15" x14ac:dyDescent="0.35">
      <c r="B26" s="113" t="s">
        <v>22</v>
      </c>
      <c r="C26" s="69"/>
      <c r="D26" s="69"/>
      <c r="E26" s="69"/>
      <c r="F26" s="88">
        <v>4.0089999999999799</v>
      </c>
      <c r="G26" s="29">
        <v>6.1069999999999993</v>
      </c>
      <c r="H26" s="88">
        <v>39.778000000000304</v>
      </c>
      <c r="I26" s="29">
        <v>53.277000000000157</v>
      </c>
      <c r="J26" s="29">
        <v>52.66300000000011</v>
      </c>
      <c r="K26" s="29">
        <v>0.1830000000002201</v>
      </c>
    </row>
    <row r="27" spans="2:11" ht="15" x14ac:dyDescent="0.35">
      <c r="B27" s="113" t="s">
        <v>80</v>
      </c>
      <c r="C27" s="69"/>
      <c r="D27" s="69"/>
      <c r="E27" s="69"/>
      <c r="F27" s="88">
        <v>0</v>
      </c>
      <c r="G27" s="29">
        <v>0</v>
      </c>
      <c r="H27" s="88">
        <v>0</v>
      </c>
      <c r="I27" s="29">
        <v>0</v>
      </c>
      <c r="J27" s="29">
        <v>0</v>
      </c>
      <c r="K27" s="29">
        <v>0</v>
      </c>
    </row>
    <row r="28" spans="2:11" ht="15" x14ac:dyDescent="0.35">
      <c r="B28" s="148"/>
      <c r="C28" s="148"/>
      <c r="D28" s="148"/>
      <c r="E28" s="148"/>
      <c r="F28" s="149"/>
      <c r="G28" s="150"/>
      <c r="H28" s="149"/>
      <c r="I28" s="150"/>
      <c r="J28" s="150"/>
      <c r="K28" s="150"/>
    </row>
    <row r="29" spans="2:11" ht="15" x14ac:dyDescent="0.35">
      <c r="B29" s="146" t="s">
        <v>83</v>
      </c>
      <c r="C29" s="69"/>
      <c r="D29" s="69"/>
      <c r="E29" s="69"/>
      <c r="F29" s="88">
        <v>-0.82199999999999995</v>
      </c>
      <c r="G29" s="29">
        <v>0</v>
      </c>
      <c r="H29" s="88">
        <v>-1.149</v>
      </c>
      <c r="I29" s="29">
        <v>-5.8159999999999998</v>
      </c>
      <c r="J29" s="29">
        <v>-3.3929999999999998</v>
      </c>
      <c r="K29" s="29">
        <v>-57.993000000000002</v>
      </c>
    </row>
    <row r="30" spans="2:11" ht="15" x14ac:dyDescent="0.35">
      <c r="B30" s="147" t="s">
        <v>84</v>
      </c>
      <c r="C30" s="148"/>
      <c r="D30" s="148"/>
      <c r="E30" s="148"/>
      <c r="F30" s="164">
        <f t="shared" ref="F30:K30" si="5">F16-F29</f>
        <v>30.074999999999999</v>
      </c>
      <c r="G30" s="165">
        <f t="shared" si="5"/>
        <v>15.764000000000021</v>
      </c>
      <c r="H30" s="164">
        <f t="shared" si="5"/>
        <v>107.38299999999992</v>
      </c>
      <c r="I30" s="165">
        <f t="shared" si="5"/>
        <v>102.68900000000002</v>
      </c>
      <c r="J30" s="165">
        <f t="shared" si="5"/>
        <v>111.04700000000011</v>
      </c>
      <c r="K30" s="165">
        <f t="shared" si="5"/>
        <v>102.79499999999997</v>
      </c>
    </row>
    <row r="31" spans="2:11" ht="15" x14ac:dyDescent="0.35">
      <c r="B31" s="113"/>
      <c r="C31" s="69"/>
      <c r="D31" s="69"/>
      <c r="E31" s="69"/>
      <c r="F31" s="30"/>
      <c r="G31" s="30"/>
      <c r="H31" s="30"/>
      <c r="I31" s="30"/>
      <c r="J31" s="30"/>
      <c r="K31" s="30"/>
    </row>
    <row r="32" spans="2:11" ht="12.75" customHeight="1" x14ac:dyDescent="0.35">
      <c r="B32" s="74"/>
      <c r="C32" s="74"/>
      <c r="D32" s="75"/>
      <c r="E32" s="76"/>
      <c r="F32" s="77">
        <v>2015</v>
      </c>
      <c r="G32" s="77">
        <v>2014</v>
      </c>
      <c r="H32" s="77">
        <v>2014</v>
      </c>
      <c r="I32" s="77">
        <v>2013</v>
      </c>
      <c r="J32" s="77">
        <v>2012</v>
      </c>
      <c r="K32" s="77">
        <v>2011</v>
      </c>
    </row>
    <row r="33" spans="2:11" ht="12.75" customHeight="1" x14ac:dyDescent="0.35">
      <c r="B33" s="78"/>
      <c r="C33" s="78"/>
      <c r="D33" s="75"/>
      <c r="E33" s="76"/>
      <c r="F33" s="80" t="s">
        <v>153</v>
      </c>
      <c r="G33" s="80" t="s">
        <v>153</v>
      </c>
      <c r="H33" s="80"/>
      <c r="I33" s="80"/>
      <c r="J33" s="80"/>
      <c r="K33" s="80"/>
    </row>
    <row r="34" spans="2:11" ht="12.75" customHeight="1" x14ac:dyDescent="0.35">
      <c r="B34" s="75" t="s">
        <v>77</v>
      </c>
      <c r="C34" s="81"/>
      <c r="D34" s="75"/>
      <c r="E34" s="75"/>
      <c r="F34" s="82"/>
      <c r="G34" s="82"/>
      <c r="H34" s="82"/>
      <c r="I34" s="82"/>
      <c r="J34" s="82"/>
      <c r="K34" s="82"/>
    </row>
    <row r="35" spans="2:11" ht="3" customHeight="1" x14ac:dyDescent="0.35">
      <c r="B35" s="113"/>
      <c r="C35" s="72"/>
      <c r="D35" s="72"/>
      <c r="E35" s="72"/>
      <c r="F35" s="70"/>
      <c r="G35" s="70"/>
      <c r="H35" s="70"/>
      <c r="I35" s="70"/>
      <c r="J35" s="70"/>
      <c r="K35" s="70"/>
    </row>
    <row r="36" spans="2:11" ht="15" x14ac:dyDescent="0.35">
      <c r="B36" s="113" t="s">
        <v>4</v>
      </c>
      <c r="C36" s="121"/>
      <c r="D36" s="121"/>
      <c r="E36" s="121"/>
      <c r="F36" s="88">
        <v>1184.643</v>
      </c>
      <c r="G36" s="29">
        <v>1101.046</v>
      </c>
      <c r="H36" s="88">
        <v>1152.5889999999999</v>
      </c>
      <c r="I36" s="29">
        <v>1101.1089999999999</v>
      </c>
      <c r="J36" s="29">
        <v>1101.393</v>
      </c>
      <c r="K36" s="29">
        <v>1116.8510000000001</v>
      </c>
    </row>
    <row r="37" spans="2:11" ht="15" x14ac:dyDescent="0.35">
      <c r="B37" s="113" t="s">
        <v>24</v>
      </c>
      <c r="C37" s="114"/>
      <c r="D37" s="114"/>
      <c r="E37" s="114"/>
      <c r="F37" s="88">
        <v>4.8639999999999999</v>
      </c>
      <c r="G37" s="29">
        <v>3.484</v>
      </c>
      <c r="H37" s="88">
        <v>4.6530000000000005</v>
      </c>
      <c r="I37" s="29">
        <v>1.2040000000000002</v>
      </c>
      <c r="J37" s="29">
        <v>6.5789999999999997</v>
      </c>
      <c r="K37" s="29">
        <v>25.003</v>
      </c>
    </row>
    <row r="38" spans="2:11" ht="15" x14ac:dyDescent="0.35">
      <c r="B38" s="113" t="s">
        <v>25</v>
      </c>
      <c r="C38" s="114"/>
      <c r="D38" s="114"/>
      <c r="E38" s="114"/>
      <c r="F38" s="88">
        <v>90.328000000000003</v>
      </c>
      <c r="G38" s="29">
        <v>82.15100000000001</v>
      </c>
      <c r="H38" s="88">
        <v>86.088999999999999</v>
      </c>
      <c r="I38" s="29">
        <v>88.843000000000004</v>
      </c>
      <c r="J38" s="29">
        <v>97.036000000000001</v>
      </c>
      <c r="K38" s="29">
        <v>105.83199999999999</v>
      </c>
    </row>
    <row r="39" spans="2:11" ht="15" x14ac:dyDescent="0.35">
      <c r="B39" s="113" t="s">
        <v>26</v>
      </c>
      <c r="C39" s="114"/>
      <c r="D39" s="114"/>
      <c r="E39" s="114"/>
      <c r="F39" s="88">
        <v>0</v>
      </c>
      <c r="G39" s="29">
        <v>0</v>
      </c>
      <c r="H39" s="88">
        <v>0</v>
      </c>
      <c r="I39" s="29">
        <v>0</v>
      </c>
      <c r="J39" s="29">
        <v>0</v>
      </c>
      <c r="K39" s="29">
        <v>0</v>
      </c>
    </row>
    <row r="40" spans="2:11" ht="15" x14ac:dyDescent="0.35">
      <c r="B40" s="115" t="s">
        <v>27</v>
      </c>
      <c r="C40" s="73"/>
      <c r="D40" s="73"/>
      <c r="E40" s="73"/>
      <c r="F40" s="89">
        <v>55.506</v>
      </c>
      <c r="G40" s="33">
        <v>24.478999999999999</v>
      </c>
      <c r="H40" s="89">
        <v>51.226999999999997</v>
      </c>
      <c r="I40" s="33">
        <v>24.583000000000002</v>
      </c>
      <c r="J40" s="33">
        <v>20.7</v>
      </c>
      <c r="K40" s="33">
        <v>14.899000000000001</v>
      </c>
    </row>
    <row r="41" spans="2:11" ht="15" x14ac:dyDescent="0.35">
      <c r="B41" s="110" t="s">
        <v>28</v>
      </c>
      <c r="C41" s="116"/>
      <c r="D41" s="116"/>
      <c r="E41" s="116"/>
      <c r="F41" s="93">
        <f t="shared" ref="F41:K41" si="6">SUM(F36:F40)</f>
        <v>1335.3410000000001</v>
      </c>
      <c r="G41" s="24">
        <f t="shared" si="6"/>
        <v>1211.1600000000001</v>
      </c>
      <c r="H41" s="93">
        <f t="shared" si="6"/>
        <v>1294.558</v>
      </c>
      <c r="I41" s="26">
        <f t="shared" si="6"/>
        <v>1215.739</v>
      </c>
      <c r="J41" s="26">
        <f t="shared" si="6"/>
        <v>1225.7080000000001</v>
      </c>
      <c r="K41" s="26">
        <f t="shared" si="6"/>
        <v>1262.585</v>
      </c>
    </row>
    <row r="42" spans="2:11" ht="15" x14ac:dyDescent="0.35">
      <c r="B42" s="113" t="s">
        <v>29</v>
      </c>
      <c r="C42" s="69"/>
      <c r="D42" s="69"/>
      <c r="E42" s="69"/>
      <c r="F42" s="88">
        <v>211.892</v>
      </c>
      <c r="G42" s="29">
        <v>165.59399999999999</v>
      </c>
      <c r="H42" s="88">
        <v>180.822</v>
      </c>
      <c r="I42" s="29">
        <v>155.697</v>
      </c>
      <c r="J42" s="29">
        <v>165.07400000000001</v>
      </c>
      <c r="K42" s="29">
        <v>170.31800000000001</v>
      </c>
    </row>
    <row r="43" spans="2:11" ht="15" x14ac:dyDescent="0.35">
      <c r="B43" s="113" t="s">
        <v>30</v>
      </c>
      <c r="C43" s="69"/>
      <c r="D43" s="69"/>
      <c r="E43" s="69"/>
      <c r="F43" s="88">
        <v>0</v>
      </c>
      <c r="G43" s="29">
        <v>0</v>
      </c>
      <c r="H43" s="88">
        <v>0</v>
      </c>
      <c r="I43" s="29">
        <v>0</v>
      </c>
      <c r="J43" s="29">
        <v>0</v>
      </c>
      <c r="K43" s="29">
        <v>0</v>
      </c>
    </row>
    <row r="44" spans="2:11" ht="15" x14ac:dyDescent="0.35">
      <c r="B44" s="113" t="s">
        <v>31</v>
      </c>
      <c r="C44" s="69"/>
      <c r="D44" s="69"/>
      <c r="E44" s="69"/>
      <c r="F44" s="88">
        <v>223.41000000000003</v>
      </c>
      <c r="G44" s="29">
        <v>177.88</v>
      </c>
      <c r="H44" s="88">
        <v>212.77400000000003</v>
      </c>
      <c r="I44" s="29">
        <v>148.03100000000001</v>
      </c>
      <c r="J44" s="29">
        <v>197.33199999999999</v>
      </c>
      <c r="K44" s="29">
        <v>196.27299999999997</v>
      </c>
    </row>
    <row r="45" spans="2:11" ht="15" x14ac:dyDescent="0.35">
      <c r="B45" s="113" t="s">
        <v>32</v>
      </c>
      <c r="C45" s="69"/>
      <c r="D45" s="69"/>
      <c r="E45" s="69"/>
      <c r="F45" s="88">
        <v>116.887</v>
      </c>
      <c r="G45" s="29">
        <v>51.726999999999997</v>
      </c>
      <c r="H45" s="88">
        <v>87.173000000000002</v>
      </c>
      <c r="I45" s="29">
        <v>63.081000000000003</v>
      </c>
      <c r="J45" s="29">
        <v>29.135000000000002</v>
      </c>
      <c r="K45" s="29">
        <v>80.442999999999998</v>
      </c>
    </row>
    <row r="46" spans="2:11" ht="15" x14ac:dyDescent="0.35">
      <c r="B46" s="115" t="s">
        <v>33</v>
      </c>
      <c r="C46" s="73"/>
      <c r="D46" s="73"/>
      <c r="E46" s="73"/>
      <c r="F46" s="89">
        <v>0</v>
      </c>
      <c r="G46" s="33">
        <v>0</v>
      </c>
      <c r="H46" s="89">
        <v>0</v>
      </c>
      <c r="I46" s="33">
        <v>0</v>
      </c>
      <c r="J46" s="33">
        <v>0</v>
      </c>
      <c r="K46" s="33">
        <v>0</v>
      </c>
    </row>
    <row r="47" spans="2:11" ht="15" x14ac:dyDescent="0.35">
      <c r="B47" s="122" t="s">
        <v>34</v>
      </c>
      <c r="C47" s="84"/>
      <c r="D47" s="84"/>
      <c r="E47" s="84"/>
      <c r="F47" s="94">
        <f t="shared" ref="F47:K47" si="7">SUM(F42:F46)</f>
        <v>552.18900000000008</v>
      </c>
      <c r="G47" s="44">
        <f t="shared" si="7"/>
        <v>395.20099999999996</v>
      </c>
      <c r="H47" s="94">
        <f t="shared" si="7"/>
        <v>480.76900000000001</v>
      </c>
      <c r="I47" s="45">
        <f t="shared" si="7"/>
        <v>366.80900000000003</v>
      </c>
      <c r="J47" s="45">
        <f t="shared" si="7"/>
        <v>391.541</v>
      </c>
      <c r="K47" s="45">
        <f t="shared" si="7"/>
        <v>447.03399999999999</v>
      </c>
    </row>
    <row r="48" spans="2:11" ht="15" x14ac:dyDescent="0.35">
      <c r="B48" s="110" t="s">
        <v>35</v>
      </c>
      <c r="C48" s="85"/>
      <c r="D48" s="85"/>
      <c r="E48" s="85"/>
      <c r="F48" s="93">
        <f t="shared" ref="F48:K48" si="8">F41+F47</f>
        <v>1887.5300000000002</v>
      </c>
      <c r="G48" s="24">
        <f t="shared" si="8"/>
        <v>1606.3610000000001</v>
      </c>
      <c r="H48" s="93">
        <f t="shared" si="8"/>
        <v>1775.327</v>
      </c>
      <c r="I48" s="26">
        <f t="shared" si="8"/>
        <v>1582.548</v>
      </c>
      <c r="J48" s="26">
        <f t="shared" si="8"/>
        <v>1617.249</v>
      </c>
      <c r="K48" s="26">
        <f t="shared" si="8"/>
        <v>1709.6190000000001</v>
      </c>
    </row>
    <row r="49" spans="2:11" ht="15" x14ac:dyDescent="0.35">
      <c r="B49" s="113" t="s">
        <v>36</v>
      </c>
      <c r="C49" s="69"/>
      <c r="D49" s="69"/>
      <c r="E49" s="69"/>
      <c r="F49" s="88">
        <v>1030.9740000000002</v>
      </c>
      <c r="G49" s="29">
        <v>890.76400000000001</v>
      </c>
      <c r="H49" s="88">
        <v>1005.808</v>
      </c>
      <c r="I49" s="29">
        <v>890.04900000000009</v>
      </c>
      <c r="J49" s="29">
        <v>845.26</v>
      </c>
      <c r="K49" s="29">
        <v>807.4730000000003</v>
      </c>
    </row>
    <row r="50" spans="2:11" ht="15" x14ac:dyDescent="0.35">
      <c r="B50" s="113" t="s">
        <v>79</v>
      </c>
      <c r="C50" s="69"/>
      <c r="D50" s="69"/>
      <c r="E50" s="69"/>
      <c r="F50" s="88">
        <v>0</v>
      </c>
      <c r="G50" s="29">
        <v>0</v>
      </c>
      <c r="H50" s="88">
        <v>0</v>
      </c>
      <c r="I50" s="29">
        <v>0</v>
      </c>
      <c r="J50" s="29">
        <v>0</v>
      </c>
      <c r="K50" s="29">
        <v>0</v>
      </c>
    </row>
    <row r="51" spans="2:11" ht="15" x14ac:dyDescent="0.35">
      <c r="B51" s="113" t="s">
        <v>37</v>
      </c>
      <c r="C51" s="69"/>
      <c r="D51" s="69"/>
      <c r="E51" s="69"/>
      <c r="F51" s="88">
        <v>0</v>
      </c>
      <c r="G51" s="29">
        <v>0</v>
      </c>
      <c r="H51" s="88">
        <v>0</v>
      </c>
      <c r="I51" s="29">
        <v>0</v>
      </c>
      <c r="J51" s="29">
        <v>0</v>
      </c>
      <c r="K51" s="29">
        <v>0</v>
      </c>
    </row>
    <row r="52" spans="2:11" ht="15" x14ac:dyDescent="0.35">
      <c r="B52" s="113" t="s">
        <v>38</v>
      </c>
      <c r="C52" s="69"/>
      <c r="D52" s="69"/>
      <c r="E52" s="69"/>
      <c r="F52" s="88">
        <v>84.527000000000001</v>
      </c>
      <c r="G52" s="29">
        <v>25.585000000000001</v>
      </c>
      <c r="H52" s="88">
        <v>65.344999999999999</v>
      </c>
      <c r="I52" s="29">
        <v>26.001000000000001</v>
      </c>
      <c r="J52" s="29">
        <v>25.626999999999999</v>
      </c>
      <c r="K52" s="29">
        <v>40.472000000000001</v>
      </c>
    </row>
    <row r="53" spans="2:11" ht="15" x14ac:dyDescent="0.35">
      <c r="B53" s="113" t="s">
        <v>39</v>
      </c>
      <c r="C53" s="69"/>
      <c r="D53" s="69"/>
      <c r="E53" s="69"/>
      <c r="F53" s="88">
        <v>598.39299999999992</v>
      </c>
      <c r="G53" s="29">
        <v>534.28</v>
      </c>
      <c r="H53" s="88">
        <v>552.101</v>
      </c>
      <c r="I53" s="29">
        <v>526.98300000000006</v>
      </c>
      <c r="J53" s="29">
        <v>591.56299999999999</v>
      </c>
      <c r="K53" s="29">
        <v>650.52700000000004</v>
      </c>
    </row>
    <row r="54" spans="2:11" ht="15" x14ac:dyDescent="0.35">
      <c r="B54" s="113" t="s">
        <v>40</v>
      </c>
      <c r="C54" s="69"/>
      <c r="D54" s="69"/>
      <c r="E54" s="69"/>
      <c r="F54" s="88">
        <v>173.249</v>
      </c>
      <c r="G54" s="29">
        <v>154.851</v>
      </c>
      <c r="H54" s="88">
        <v>151.68600000000001</v>
      </c>
      <c r="I54" s="29">
        <v>138.63299999999998</v>
      </c>
      <c r="J54" s="29">
        <v>153.19900000000001</v>
      </c>
      <c r="K54" s="29">
        <v>210.197</v>
      </c>
    </row>
    <row r="55" spans="2:11" ht="15" x14ac:dyDescent="0.35">
      <c r="B55" s="113" t="s">
        <v>74</v>
      </c>
      <c r="C55" s="69"/>
      <c r="D55" s="69"/>
      <c r="E55" s="69"/>
      <c r="F55" s="88">
        <v>0.38700000000000001</v>
      </c>
      <c r="G55" s="29">
        <v>0.88100000000000001</v>
      </c>
      <c r="H55" s="88">
        <v>0.38700000000000001</v>
      </c>
      <c r="I55" s="29">
        <v>0.88200000000000001</v>
      </c>
      <c r="J55" s="29">
        <v>1.6</v>
      </c>
      <c r="K55" s="29">
        <v>0.95</v>
      </c>
    </row>
    <row r="56" spans="2:11" ht="15" x14ac:dyDescent="0.35">
      <c r="B56" s="115" t="s">
        <v>41</v>
      </c>
      <c r="C56" s="73"/>
      <c r="D56" s="73"/>
      <c r="E56" s="73"/>
      <c r="F56" s="89">
        <v>0</v>
      </c>
      <c r="G56" s="33">
        <v>0</v>
      </c>
      <c r="H56" s="89">
        <v>0</v>
      </c>
      <c r="I56" s="33">
        <v>0</v>
      </c>
      <c r="J56" s="33">
        <v>0</v>
      </c>
      <c r="K56" s="33">
        <v>0</v>
      </c>
    </row>
    <row r="57" spans="2:11" ht="15" x14ac:dyDescent="0.35">
      <c r="B57" s="110" t="s">
        <v>42</v>
      </c>
      <c r="C57" s="85"/>
      <c r="D57" s="85"/>
      <c r="E57" s="85"/>
      <c r="F57" s="93">
        <f t="shared" ref="F57:K57" si="9">SUM(F49:F56)</f>
        <v>1887.5300000000002</v>
      </c>
      <c r="G57" s="24">
        <f t="shared" si="9"/>
        <v>1606.3610000000001</v>
      </c>
      <c r="H57" s="93">
        <f t="shared" si="9"/>
        <v>1775.3269999999998</v>
      </c>
      <c r="I57" s="26">
        <f t="shared" si="9"/>
        <v>1582.5480000000002</v>
      </c>
      <c r="J57" s="26">
        <f t="shared" si="9"/>
        <v>1617.2489999999998</v>
      </c>
      <c r="K57" s="26">
        <f t="shared" si="9"/>
        <v>1709.6190000000004</v>
      </c>
    </row>
    <row r="58" spans="2:11" ht="15" x14ac:dyDescent="0.35">
      <c r="B58" s="113"/>
      <c r="C58" s="85"/>
      <c r="D58" s="85"/>
      <c r="E58" s="85"/>
      <c r="F58" s="30"/>
      <c r="G58" s="30"/>
      <c r="H58" s="30"/>
      <c r="I58" s="30"/>
      <c r="J58" s="30"/>
      <c r="K58" s="30"/>
    </row>
    <row r="59" spans="2:11" ht="12.75" customHeight="1" x14ac:dyDescent="0.35">
      <c r="B59" s="83"/>
      <c r="C59" s="74"/>
      <c r="D59" s="76"/>
      <c r="E59" s="76"/>
      <c r="F59" s="77">
        <v>2015</v>
      </c>
      <c r="G59" s="77">
        <v>2014</v>
      </c>
      <c r="H59" s="77">
        <v>2014</v>
      </c>
      <c r="I59" s="77">
        <v>2013</v>
      </c>
      <c r="J59" s="77">
        <v>2012</v>
      </c>
      <c r="K59" s="77">
        <v>2011</v>
      </c>
    </row>
    <row r="60" spans="2:11" ht="12.75" customHeight="1" x14ac:dyDescent="0.35">
      <c r="B60" s="78"/>
      <c r="C60" s="78"/>
      <c r="D60" s="76"/>
      <c r="E60" s="76"/>
      <c r="F60" s="80" t="s">
        <v>153</v>
      </c>
      <c r="G60" s="80" t="s">
        <v>153</v>
      </c>
      <c r="H60" s="80"/>
      <c r="I60" s="80"/>
      <c r="J60" s="80"/>
      <c r="K60" s="80"/>
    </row>
    <row r="61" spans="2:11" ht="12.75" customHeight="1" x14ac:dyDescent="0.35">
      <c r="B61" s="75" t="s">
        <v>76</v>
      </c>
      <c r="C61" s="81"/>
      <c r="D61" s="75"/>
      <c r="E61" s="75"/>
      <c r="F61" s="82"/>
      <c r="G61" s="82"/>
      <c r="H61" s="82"/>
      <c r="I61" s="82"/>
      <c r="J61" s="82"/>
      <c r="K61" s="82"/>
    </row>
    <row r="62" spans="2:11" ht="3" customHeight="1" x14ac:dyDescent="0.35">
      <c r="B62" s="113"/>
      <c r="C62" s="72"/>
      <c r="D62" s="72"/>
      <c r="E62" s="72"/>
      <c r="F62" s="70"/>
      <c r="G62" s="70"/>
      <c r="H62" s="70"/>
      <c r="I62" s="70"/>
      <c r="J62" s="70"/>
      <c r="K62" s="70"/>
    </row>
    <row r="63" spans="2:11" ht="32.25" customHeight="1" x14ac:dyDescent="0.35">
      <c r="B63" s="123" t="s">
        <v>43</v>
      </c>
      <c r="C63" s="123"/>
      <c r="D63" s="123"/>
      <c r="E63" s="123"/>
      <c r="F63" s="88">
        <v>20.004000000000001</v>
      </c>
      <c r="G63" s="29">
        <v>2.5960000000000147</v>
      </c>
      <c r="H63" s="88">
        <v>65.382000000000005</v>
      </c>
      <c r="I63" s="29">
        <v>67.376000000000204</v>
      </c>
      <c r="J63" s="29">
        <v>56.812000000000104</v>
      </c>
      <c r="K63" s="29">
        <v>41.667000000000002</v>
      </c>
    </row>
    <row r="64" spans="2:11" ht="15" x14ac:dyDescent="0.35">
      <c r="B64" s="124" t="s">
        <v>44</v>
      </c>
      <c r="C64" s="124"/>
      <c r="D64" s="125"/>
      <c r="E64" s="125"/>
      <c r="F64" s="89">
        <v>-39.29</v>
      </c>
      <c r="G64" s="33">
        <v>-18.132000000000001</v>
      </c>
      <c r="H64" s="89">
        <v>5.1940000000000035</v>
      </c>
      <c r="I64" s="33">
        <v>32.470999999999997</v>
      </c>
      <c r="J64" s="33">
        <v>-47.384</v>
      </c>
      <c r="K64" s="33">
        <v>31.394000000000002</v>
      </c>
    </row>
    <row r="65" spans="2:12" ht="15" x14ac:dyDescent="0.35">
      <c r="B65" s="183" t="s">
        <v>45</v>
      </c>
      <c r="C65" s="126"/>
      <c r="D65" s="127"/>
      <c r="E65" s="127"/>
      <c r="F65" s="87">
        <f t="shared" ref="F65:K65" si="10">SUM(F63:F64)</f>
        <v>-19.285999999999998</v>
      </c>
      <c r="G65" s="25">
        <f t="shared" si="10"/>
        <v>-15.535999999999987</v>
      </c>
      <c r="H65" s="87">
        <f t="shared" si="10"/>
        <v>70.576000000000008</v>
      </c>
      <c r="I65" s="26">
        <f t="shared" si="10"/>
        <v>99.847000000000207</v>
      </c>
      <c r="J65" s="26">
        <f t="shared" si="10"/>
        <v>9.4280000000001039</v>
      </c>
      <c r="K65" s="26">
        <f t="shared" si="10"/>
        <v>73.061000000000007</v>
      </c>
    </row>
    <row r="66" spans="2:12" ht="15" x14ac:dyDescent="0.35">
      <c r="B66" s="123" t="s">
        <v>46</v>
      </c>
      <c r="C66" s="123"/>
      <c r="D66" s="69"/>
      <c r="E66" s="69"/>
      <c r="F66" s="88">
        <v>-4.0999999999999996</v>
      </c>
      <c r="G66" s="29">
        <v>-0.28999999999999998</v>
      </c>
      <c r="H66" s="88">
        <v>-9.2140000000000004</v>
      </c>
      <c r="I66" s="29">
        <v>-7.5709999999999997</v>
      </c>
      <c r="J66" s="29">
        <v>-7.306</v>
      </c>
      <c r="K66" s="29">
        <v>-12.891</v>
      </c>
    </row>
    <row r="67" spans="2:12" ht="15" x14ac:dyDescent="0.35">
      <c r="B67" s="124" t="s">
        <v>75</v>
      </c>
      <c r="C67" s="124"/>
      <c r="D67" s="73"/>
      <c r="E67" s="73"/>
      <c r="F67" s="89">
        <v>0</v>
      </c>
      <c r="G67" s="33">
        <v>0</v>
      </c>
      <c r="H67" s="89">
        <v>0.86899999999999999</v>
      </c>
      <c r="I67" s="33">
        <v>0</v>
      </c>
      <c r="J67" s="33">
        <v>0</v>
      </c>
      <c r="K67" s="33">
        <v>0</v>
      </c>
    </row>
    <row r="68" spans="2:12" ht="15" x14ac:dyDescent="0.35">
      <c r="B68" s="128" t="s">
        <v>47</v>
      </c>
      <c r="C68" s="128"/>
      <c r="D68" s="129"/>
      <c r="E68" s="129"/>
      <c r="F68" s="87">
        <f t="shared" ref="F68:K68" si="11">SUM(F65:F67)</f>
        <v>-23.385999999999996</v>
      </c>
      <c r="G68" s="25">
        <f t="shared" si="11"/>
        <v>-15.825999999999986</v>
      </c>
      <c r="H68" s="87">
        <f t="shared" si="11"/>
        <v>62.231000000000009</v>
      </c>
      <c r="I68" s="26">
        <f t="shared" si="11"/>
        <v>92.276000000000209</v>
      </c>
      <c r="J68" s="26">
        <f t="shared" si="11"/>
        <v>2.1220000000001038</v>
      </c>
      <c r="K68" s="26">
        <f t="shared" si="11"/>
        <v>60.170000000000009</v>
      </c>
    </row>
    <row r="69" spans="2:12" ht="15" x14ac:dyDescent="0.35">
      <c r="B69" s="124" t="s">
        <v>48</v>
      </c>
      <c r="C69" s="124"/>
      <c r="D69" s="130"/>
      <c r="E69" s="130"/>
      <c r="F69" s="89">
        <v>0</v>
      </c>
      <c r="G69" s="33">
        <v>0</v>
      </c>
      <c r="H69" s="89">
        <v>0</v>
      </c>
      <c r="I69" s="33">
        <v>0</v>
      </c>
      <c r="J69" s="33">
        <v>0</v>
      </c>
      <c r="K69" s="33">
        <v>-220.946</v>
      </c>
    </row>
    <row r="70" spans="2:12" ht="16.5" customHeight="1" x14ac:dyDescent="0.35">
      <c r="B70" s="183" t="s">
        <v>49</v>
      </c>
      <c r="C70" s="126"/>
      <c r="D70" s="85"/>
      <c r="E70" s="85"/>
      <c r="F70" s="87">
        <f t="shared" ref="F70:K70" si="12">SUM(F68:F69)</f>
        <v>-23.385999999999996</v>
      </c>
      <c r="G70" s="25">
        <f t="shared" si="12"/>
        <v>-15.825999999999986</v>
      </c>
      <c r="H70" s="87">
        <f t="shared" si="12"/>
        <v>62.231000000000009</v>
      </c>
      <c r="I70" s="26">
        <f t="shared" si="12"/>
        <v>92.276000000000209</v>
      </c>
      <c r="J70" s="26">
        <f t="shared" si="12"/>
        <v>2.1220000000001038</v>
      </c>
      <c r="K70" s="26">
        <f t="shared" si="12"/>
        <v>-160.77599999999998</v>
      </c>
    </row>
    <row r="71" spans="2:12" ht="15" x14ac:dyDescent="0.35">
      <c r="B71" s="123" t="s">
        <v>50</v>
      </c>
      <c r="C71" s="123"/>
      <c r="D71" s="69"/>
      <c r="E71" s="69"/>
      <c r="F71" s="88">
        <v>0.28899999999999998</v>
      </c>
      <c r="G71" s="29">
        <v>6.9290000000000003</v>
      </c>
      <c r="H71" s="88">
        <v>-47.844999999999999</v>
      </c>
      <c r="I71" s="29">
        <v>-66.438000000000002</v>
      </c>
      <c r="J71" s="29">
        <v>-34.521000000000001</v>
      </c>
      <c r="K71" s="29">
        <v>36.591999999999999</v>
      </c>
    </row>
    <row r="72" spans="2:12" ht="15" x14ac:dyDescent="0.35">
      <c r="B72" s="123" t="s">
        <v>51</v>
      </c>
      <c r="C72" s="123"/>
      <c r="D72" s="69"/>
      <c r="E72" s="69"/>
      <c r="F72" s="88">
        <v>0</v>
      </c>
      <c r="G72" s="29">
        <v>0</v>
      </c>
      <c r="H72" s="88">
        <v>0</v>
      </c>
      <c r="I72" s="29">
        <v>0</v>
      </c>
      <c r="J72" s="29">
        <v>0</v>
      </c>
      <c r="K72" s="29">
        <v>0</v>
      </c>
    </row>
    <row r="73" spans="2:12" ht="15" x14ac:dyDescent="0.35">
      <c r="B73" s="123" t="s">
        <v>52</v>
      </c>
      <c r="C73" s="123"/>
      <c r="D73" s="69"/>
      <c r="E73" s="69"/>
      <c r="F73" s="88">
        <v>0</v>
      </c>
      <c r="G73" s="29">
        <v>0</v>
      </c>
      <c r="H73" s="88">
        <v>-2.5369999999999999</v>
      </c>
      <c r="I73" s="29">
        <v>-7.3129999999999997</v>
      </c>
      <c r="J73" s="29">
        <v>-22.863</v>
      </c>
      <c r="K73" s="29">
        <v>-2.6859999999999999</v>
      </c>
    </row>
    <row r="74" spans="2:12" ht="15" x14ac:dyDescent="0.35">
      <c r="B74" s="124" t="s">
        <v>53</v>
      </c>
      <c r="C74" s="124"/>
      <c r="D74" s="73"/>
      <c r="E74" s="73"/>
      <c r="F74" s="89">
        <v>45.4</v>
      </c>
      <c r="G74" s="33">
        <v>-1.748</v>
      </c>
      <c r="H74" s="89">
        <v>-1.748</v>
      </c>
      <c r="I74" s="33">
        <v>14.922000000000001</v>
      </c>
      <c r="J74" s="33">
        <v>6.5660000000000007</v>
      </c>
      <c r="K74" s="33">
        <v>142.77699999999999</v>
      </c>
    </row>
    <row r="75" spans="2:12" ht="15" x14ac:dyDescent="0.35">
      <c r="B75" s="179" t="s">
        <v>54</v>
      </c>
      <c r="C75" s="131" t="s">
        <v>150</v>
      </c>
      <c r="D75" s="132"/>
      <c r="E75" s="132"/>
      <c r="F75" s="95">
        <f t="shared" ref="F75:K75" si="13">SUM(F71:F74)</f>
        <v>45.689</v>
      </c>
      <c r="G75" s="44">
        <f t="shared" si="13"/>
        <v>5.181</v>
      </c>
      <c r="H75" s="95">
        <f t="shared" si="13"/>
        <v>-52.129999999999995</v>
      </c>
      <c r="I75" s="169">
        <f t="shared" si="13"/>
        <v>-58.829000000000008</v>
      </c>
      <c r="J75" s="169">
        <f t="shared" si="13"/>
        <v>-50.817999999999998</v>
      </c>
      <c r="K75" s="169">
        <f t="shared" si="13"/>
        <v>176.68299999999999</v>
      </c>
    </row>
    <row r="76" spans="2:12" ht="15" x14ac:dyDescent="0.35">
      <c r="B76" s="126" t="s">
        <v>55</v>
      </c>
      <c r="C76" s="126"/>
      <c r="D76" s="85"/>
      <c r="E76" s="85"/>
      <c r="F76" s="87">
        <f t="shared" ref="F76:K76" si="14">SUM(F75+F70)</f>
        <v>22.303000000000004</v>
      </c>
      <c r="G76" s="25">
        <f t="shared" si="14"/>
        <v>-10.644999999999985</v>
      </c>
      <c r="H76" s="87">
        <f t="shared" si="14"/>
        <v>10.101000000000013</v>
      </c>
      <c r="I76" s="26">
        <f t="shared" si="14"/>
        <v>33.447000000000202</v>
      </c>
      <c r="J76" s="26">
        <f t="shared" si="14"/>
        <v>-48.695999999999891</v>
      </c>
      <c r="K76" s="26">
        <f t="shared" si="14"/>
        <v>15.907000000000011</v>
      </c>
    </row>
    <row r="77" spans="2:12" ht="15" x14ac:dyDescent="0.35">
      <c r="B77" s="124" t="s">
        <v>123</v>
      </c>
      <c r="C77" s="124"/>
      <c r="D77" s="73"/>
      <c r="E77" s="73"/>
      <c r="F77" s="89">
        <v>0</v>
      </c>
      <c r="G77" s="33">
        <v>0</v>
      </c>
      <c r="H77" s="89">
        <v>0</v>
      </c>
      <c r="I77" s="33">
        <v>0</v>
      </c>
      <c r="J77" s="33">
        <v>0</v>
      </c>
      <c r="K77" s="33">
        <v>0</v>
      </c>
      <c r="L77" s="174"/>
    </row>
    <row r="78" spans="2:12" ht="15" x14ac:dyDescent="0.35">
      <c r="B78" s="183" t="s">
        <v>124</v>
      </c>
      <c r="C78" s="129"/>
      <c r="D78" s="85"/>
      <c r="E78" s="85"/>
      <c r="F78" s="87">
        <f t="shared" ref="F78:K78" si="15">SUM(F76:F77)</f>
        <v>22.303000000000004</v>
      </c>
      <c r="G78" s="25">
        <f t="shared" si="15"/>
        <v>-10.644999999999985</v>
      </c>
      <c r="H78" s="87">
        <f t="shared" si="15"/>
        <v>10.101000000000013</v>
      </c>
      <c r="I78" s="26">
        <f t="shared" si="15"/>
        <v>33.447000000000202</v>
      </c>
      <c r="J78" s="26">
        <f t="shared" si="15"/>
        <v>-48.695999999999891</v>
      </c>
      <c r="K78" s="26">
        <f t="shared" si="15"/>
        <v>15.907000000000011</v>
      </c>
    </row>
    <row r="79" spans="2:12" ht="15" x14ac:dyDescent="0.35">
      <c r="B79" s="113"/>
      <c r="C79" s="85"/>
      <c r="D79" s="85"/>
      <c r="E79" s="85"/>
      <c r="F79" s="86"/>
      <c r="G79" s="86"/>
      <c r="H79" s="86"/>
      <c r="I79" s="86"/>
      <c r="J79" s="86"/>
      <c r="K79" s="86"/>
    </row>
    <row r="80" spans="2:12" ht="12.75" customHeight="1" x14ac:dyDescent="0.35">
      <c r="B80" s="83"/>
      <c r="C80" s="74"/>
      <c r="D80" s="76"/>
      <c r="E80" s="76"/>
      <c r="F80" s="77">
        <v>2015</v>
      </c>
      <c r="G80" s="77">
        <v>2014</v>
      </c>
      <c r="H80" s="77">
        <v>2014</v>
      </c>
      <c r="I80" s="77">
        <v>2013</v>
      </c>
      <c r="J80" s="77">
        <v>2012</v>
      </c>
      <c r="K80" s="77">
        <v>2011</v>
      </c>
    </row>
    <row r="81" spans="2:11" ht="12.75" customHeight="1" x14ac:dyDescent="0.35">
      <c r="B81" s="78"/>
      <c r="C81" s="78"/>
      <c r="D81" s="76"/>
      <c r="E81" s="76"/>
      <c r="F81" s="80" t="s">
        <v>153</v>
      </c>
      <c r="G81" s="80" t="s">
        <v>153</v>
      </c>
      <c r="H81" s="77"/>
      <c r="I81" s="77"/>
      <c r="J81" s="77"/>
      <c r="K81" s="77"/>
    </row>
    <row r="82" spans="2:11" ht="12.75" customHeight="1" x14ac:dyDescent="0.35">
      <c r="B82" s="75" t="s">
        <v>56</v>
      </c>
      <c r="C82" s="81"/>
      <c r="D82" s="75"/>
      <c r="E82" s="75"/>
      <c r="F82" s="79"/>
      <c r="G82" s="79"/>
      <c r="H82" s="79"/>
      <c r="I82" s="79"/>
      <c r="J82" s="79"/>
      <c r="K82" s="79"/>
    </row>
    <row r="83" spans="2:11" ht="1.5" customHeight="1" x14ac:dyDescent="0.35">
      <c r="B83" s="113" t="s">
        <v>59</v>
      </c>
      <c r="C83" s="72"/>
      <c r="D83" s="72"/>
      <c r="E83" s="72"/>
      <c r="F83" s="72"/>
      <c r="G83" s="72"/>
      <c r="H83" s="72"/>
      <c r="I83" s="72"/>
      <c r="J83" s="72"/>
      <c r="K83" s="72"/>
    </row>
    <row r="84" spans="2:11" ht="15" x14ac:dyDescent="0.35">
      <c r="B84" s="146" t="s">
        <v>57</v>
      </c>
      <c r="C84" s="123"/>
      <c r="D84" s="114"/>
      <c r="E84" s="114"/>
      <c r="F84" s="91">
        <v>10.083590424156776</v>
      </c>
      <c r="G84" s="65">
        <v>7.4483214817264889</v>
      </c>
      <c r="H84" s="91">
        <v>10.405029642884783</v>
      </c>
      <c r="I84" s="65">
        <v>9.9011752873827579</v>
      </c>
      <c r="J84" s="65">
        <v>8.6098885674685537</v>
      </c>
      <c r="K84" s="65">
        <v>4.2743311161230517</v>
      </c>
    </row>
    <row r="85" spans="2:11" ht="15" x14ac:dyDescent="0.35">
      <c r="B85" s="113" t="s">
        <v>121</v>
      </c>
      <c r="C85" s="123"/>
      <c r="D85" s="114"/>
      <c r="E85" s="114"/>
      <c r="F85" s="91">
        <v>10.366936109339729</v>
      </c>
      <c r="G85" s="65">
        <v>7.4483214817264889</v>
      </c>
      <c r="H85" s="91">
        <v>10.517567804487221</v>
      </c>
      <c r="I85" s="65">
        <v>10.495615796827259</v>
      </c>
      <c r="J85" s="65">
        <v>8.8812519344537186</v>
      </c>
      <c r="K85" s="65">
        <v>9.8071484996622633</v>
      </c>
    </row>
    <row r="86" spans="2:11" ht="15" x14ac:dyDescent="0.35">
      <c r="B86" s="113" t="s">
        <v>58</v>
      </c>
      <c r="C86" s="123"/>
      <c r="D86" s="114"/>
      <c r="E86" s="114"/>
      <c r="F86" s="91">
        <v>1.7738405060236755</v>
      </c>
      <c r="G86" s="65">
        <v>4.0076543268208633</v>
      </c>
      <c r="H86" s="91">
        <v>4.5823306271284761</v>
      </c>
      <c r="I86" s="65">
        <v>6.9841649470205853</v>
      </c>
      <c r="J86" s="65">
        <v>5.3530482991603217</v>
      </c>
      <c r="K86" s="65">
        <v>0.66716658843463372</v>
      </c>
    </row>
    <row r="87" spans="2:11" ht="15" x14ac:dyDescent="0.35">
      <c r="B87" s="113" t="s">
        <v>59</v>
      </c>
      <c r="C87" s="123"/>
      <c r="D87" s="121"/>
      <c r="E87" s="121"/>
      <c r="F87" s="97" t="s">
        <v>8</v>
      </c>
      <c r="G87" s="57" t="s">
        <v>8</v>
      </c>
      <c r="H87" s="91">
        <v>4.1963080548796832</v>
      </c>
      <c r="I87" s="65">
        <v>6.1403473387160377</v>
      </c>
      <c r="J87" s="65">
        <v>6.3728382019358447</v>
      </c>
      <c r="K87" s="65">
        <v>4.5326592963478088E-2</v>
      </c>
    </row>
    <row r="88" spans="2:11" ht="15" x14ac:dyDescent="0.35">
      <c r="B88" s="113" t="s">
        <v>60</v>
      </c>
      <c r="C88" s="123"/>
      <c r="D88" s="121"/>
      <c r="E88" s="121"/>
      <c r="F88" s="97" t="s">
        <v>8</v>
      </c>
      <c r="G88" s="57" t="s">
        <v>8</v>
      </c>
      <c r="H88" s="91">
        <v>7.071535200193896</v>
      </c>
      <c r="I88" s="65">
        <v>7.0144418689807271</v>
      </c>
      <c r="J88" s="65">
        <v>7.0279944576922437</v>
      </c>
      <c r="K88" s="65">
        <v>3</v>
      </c>
    </row>
    <row r="89" spans="2:11" ht="15" x14ac:dyDescent="0.35">
      <c r="B89" s="113" t="s">
        <v>61</v>
      </c>
      <c r="C89" s="123"/>
      <c r="D89" s="114"/>
      <c r="E89" s="114"/>
      <c r="F89" s="88">
        <v>54.620270936091096</v>
      </c>
      <c r="G89" s="29">
        <v>55.452292479710351</v>
      </c>
      <c r="H89" s="88">
        <v>56.654802185738163</v>
      </c>
      <c r="I89" s="29">
        <v>56.241516844986691</v>
      </c>
      <c r="J89" s="29">
        <v>52.265297427916181</v>
      </c>
      <c r="K89" s="29">
        <v>47.231166710243635</v>
      </c>
    </row>
    <row r="90" spans="2:11" ht="15" x14ac:dyDescent="0.35">
      <c r="B90" s="113" t="s">
        <v>62</v>
      </c>
      <c r="C90" s="123"/>
      <c r="D90" s="114"/>
      <c r="E90" s="114"/>
      <c r="F90" s="88">
        <v>481.50599999999997</v>
      </c>
      <c r="G90" s="29">
        <v>482.553</v>
      </c>
      <c r="H90" s="88">
        <v>464.928</v>
      </c>
      <c r="I90" s="29">
        <v>463.90200000000004</v>
      </c>
      <c r="J90" s="29">
        <v>562.428</v>
      </c>
      <c r="K90" s="29">
        <v>570.08400000000006</v>
      </c>
    </row>
    <row r="91" spans="2:11" ht="15" x14ac:dyDescent="0.35">
      <c r="B91" s="113" t="s">
        <v>63</v>
      </c>
      <c r="C91" s="123"/>
      <c r="D91" s="69"/>
      <c r="E91" s="69"/>
      <c r="F91" s="91">
        <v>0.58041521900649273</v>
      </c>
      <c r="G91" s="65">
        <v>0.59979972248541713</v>
      </c>
      <c r="H91" s="91">
        <v>0.54891291379666907</v>
      </c>
      <c r="I91" s="65">
        <v>0.59208313250169364</v>
      </c>
      <c r="J91" s="65">
        <v>0.69985921491612035</v>
      </c>
      <c r="K91" s="65">
        <v>0.8056331295287894</v>
      </c>
    </row>
    <row r="92" spans="2:11" ht="15" x14ac:dyDescent="0.35">
      <c r="B92" s="115" t="s">
        <v>64</v>
      </c>
      <c r="C92" s="124"/>
      <c r="D92" s="73"/>
      <c r="E92" s="73"/>
      <c r="F92" s="98" t="s">
        <v>8</v>
      </c>
      <c r="G92" s="59" t="s">
        <v>8</v>
      </c>
      <c r="H92" s="88">
        <v>618</v>
      </c>
      <c r="I92" s="29">
        <v>658</v>
      </c>
      <c r="J92" s="29">
        <v>628</v>
      </c>
      <c r="K92" s="29">
        <v>630</v>
      </c>
    </row>
    <row r="93" spans="2:11" ht="15" x14ac:dyDescent="0.35">
      <c r="B93" s="117">
        <v>0</v>
      </c>
      <c r="C93" s="71"/>
      <c r="D93" s="71"/>
      <c r="E93" s="71"/>
      <c r="F93" s="71"/>
      <c r="G93" s="71"/>
      <c r="H93" s="71"/>
      <c r="I93" s="71"/>
      <c r="J93" s="71"/>
      <c r="K93" s="71"/>
    </row>
    <row r="94" spans="2:11" ht="15" x14ac:dyDescent="0.35">
      <c r="B94" s="117">
        <v>0</v>
      </c>
      <c r="C94" s="133"/>
      <c r="D94" s="133"/>
      <c r="E94" s="133"/>
      <c r="F94" s="133"/>
      <c r="G94" s="133"/>
      <c r="H94" s="133"/>
      <c r="I94" s="133"/>
      <c r="J94" s="133"/>
      <c r="K94" s="133"/>
    </row>
    <row r="95" spans="2:11" ht="15" x14ac:dyDescent="0.35">
      <c r="B95" s="117"/>
      <c r="C95" s="133"/>
      <c r="D95" s="133"/>
      <c r="E95" s="133"/>
      <c r="F95" s="133"/>
      <c r="G95" s="133"/>
      <c r="H95" s="133"/>
      <c r="I95" s="133"/>
      <c r="J95" s="133"/>
      <c r="K95" s="133"/>
    </row>
    <row r="96" spans="2:11" x14ac:dyDescent="0.3">
      <c r="B96" s="135"/>
      <c r="C96" s="135"/>
      <c r="D96" s="135"/>
      <c r="E96" s="135"/>
      <c r="F96" s="135"/>
      <c r="G96" s="135"/>
      <c r="H96" s="135"/>
      <c r="I96" s="135"/>
      <c r="J96" s="135"/>
      <c r="K96" s="135"/>
    </row>
    <row r="97" spans="2:11" x14ac:dyDescent="0.3">
      <c r="B97" s="135"/>
      <c r="C97" s="135"/>
      <c r="D97" s="135"/>
      <c r="E97" s="135"/>
      <c r="F97" s="135"/>
      <c r="G97" s="135"/>
      <c r="H97" s="135"/>
      <c r="I97" s="135"/>
      <c r="J97" s="135"/>
      <c r="K97" s="135"/>
    </row>
    <row r="98" spans="2:11" x14ac:dyDescent="0.3">
      <c r="B98" s="135"/>
      <c r="C98" s="135"/>
      <c r="D98" s="135"/>
      <c r="E98" s="135"/>
      <c r="F98" s="135"/>
      <c r="G98" s="135"/>
      <c r="H98" s="135"/>
      <c r="I98" s="135"/>
      <c r="J98" s="135"/>
      <c r="K98" s="135"/>
    </row>
    <row r="99" spans="2:11" x14ac:dyDescent="0.3">
      <c r="B99" s="135"/>
      <c r="C99" s="135"/>
      <c r="D99" s="135"/>
      <c r="E99" s="135"/>
      <c r="F99" s="135"/>
      <c r="G99" s="135"/>
      <c r="H99" s="135"/>
      <c r="I99" s="135"/>
      <c r="J99" s="135"/>
      <c r="K99" s="135"/>
    </row>
    <row r="100" spans="2:11" x14ac:dyDescent="0.3">
      <c r="B100" s="135"/>
      <c r="C100" s="135"/>
      <c r="D100" s="135"/>
      <c r="E100" s="135"/>
      <c r="F100" s="135"/>
      <c r="G100" s="135"/>
      <c r="H100" s="135"/>
      <c r="I100" s="135"/>
      <c r="J100" s="135"/>
      <c r="K100" s="135"/>
    </row>
    <row r="101" spans="2:11" x14ac:dyDescent="0.3"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</row>
    <row r="102" spans="2:11" x14ac:dyDescent="0.3"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</row>
    <row r="103" spans="2:11" x14ac:dyDescent="0.3"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</row>
    <row r="104" spans="2:11" x14ac:dyDescent="0.3"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</row>
    <row r="105" spans="2:11" x14ac:dyDescent="0.3"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</row>
    <row r="106" spans="2:11" x14ac:dyDescent="0.3"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</row>
    <row r="107" spans="2:11" x14ac:dyDescent="0.3"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</row>
    <row r="108" spans="2:11" x14ac:dyDescent="0.3"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</row>
    <row r="109" spans="2:11" x14ac:dyDescent="0.3"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</row>
    <row r="110" spans="2:11" x14ac:dyDescent="0.3"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</row>
    <row r="111" spans="2:11" x14ac:dyDescent="0.3"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</row>
    <row r="112" spans="2:11" x14ac:dyDescent="0.3"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</row>
    <row r="113" spans="2:11" x14ac:dyDescent="0.3">
      <c r="B113" s="105"/>
      <c r="C113" s="105"/>
      <c r="D113" s="105"/>
      <c r="E113" s="105"/>
      <c r="F113" s="105"/>
      <c r="G113" s="105"/>
      <c r="H113" s="105"/>
      <c r="I113" s="105"/>
      <c r="J113" s="105"/>
      <c r="K113" s="105"/>
    </row>
  </sheetData>
  <mergeCells count="1">
    <mergeCell ref="B3:K3"/>
  </mergeCells>
  <pageMargins left="0.7" right="0.7" top="0.75" bottom="0.75" header="0.3" footer="0.3"/>
  <pageSetup paperSize="9" scale="5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3"/>
  <sheetViews>
    <sheetView showZeros="0" topLeftCell="B3" zoomScaleNormal="100" workbookViewId="0">
      <selection activeCell="B3" sqref="B3:L3"/>
    </sheetView>
  </sheetViews>
  <sheetFormatPr defaultColWidth="9.109375" defaultRowHeight="14.4" outlineLevelRow="1" x14ac:dyDescent="0.3"/>
  <cols>
    <col min="1" max="1" width="3.5546875" style="99" hidden="1" customWidth="1"/>
    <col min="2" max="2" width="26" style="99" customWidth="1"/>
    <col min="3" max="3" width="16" style="99" customWidth="1"/>
    <col min="4" max="4" width="8.33203125" style="99" customWidth="1"/>
    <col min="5" max="5" width="4.88671875" style="99" customWidth="1"/>
    <col min="6" max="12" width="9.6640625" style="99" customWidth="1"/>
    <col min="13" max="16384" width="9.109375" style="99"/>
  </cols>
  <sheetData>
    <row r="1" spans="2:14" ht="16.5" hidden="1" outlineLevel="1" x14ac:dyDescent="0.35">
      <c r="B1" s="106" t="s">
        <v>110</v>
      </c>
      <c r="C1" s="106" t="s">
        <v>111</v>
      </c>
      <c r="D1" s="106"/>
      <c r="E1" s="106"/>
      <c r="F1" s="107" t="e">
        <f>#REF!</f>
        <v>#REF!</v>
      </c>
      <c r="G1" s="107" t="e">
        <f>#REF!</f>
        <v>#REF!</v>
      </c>
      <c r="H1" s="107" t="e">
        <f>#REF!</f>
        <v>#REF!</v>
      </c>
      <c r="I1" s="107" t="e">
        <f>#REF!</f>
        <v>#REF!</v>
      </c>
      <c r="J1" s="107" t="s">
        <v>125</v>
      </c>
      <c r="K1" s="107" t="s">
        <v>114</v>
      </c>
      <c r="L1" s="107" t="e">
        <f>#REF!</f>
        <v>#REF!</v>
      </c>
    </row>
    <row r="2" spans="2:14" ht="16.5" hidden="1" collapsed="1" x14ac:dyDescent="0.35">
      <c r="B2" s="108" t="s">
        <v>23</v>
      </c>
      <c r="C2" s="109"/>
      <c r="D2" s="109"/>
      <c r="E2" s="136" t="s">
        <v>113</v>
      </c>
      <c r="F2" s="109"/>
      <c r="G2" s="109"/>
      <c r="H2" s="109"/>
      <c r="I2" s="109"/>
      <c r="J2" s="109"/>
      <c r="K2" s="109"/>
      <c r="L2" s="109"/>
    </row>
    <row r="3" spans="2:14" ht="21.75" customHeight="1" x14ac:dyDescent="0.25">
      <c r="B3" s="191" t="s">
        <v>87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</row>
    <row r="4" spans="2:14" ht="16.5" x14ac:dyDescent="0.35">
      <c r="B4" s="110" t="s">
        <v>68</v>
      </c>
      <c r="C4" s="111"/>
      <c r="D4" s="111"/>
      <c r="E4" s="111"/>
      <c r="F4" s="105"/>
      <c r="G4" s="105"/>
      <c r="H4" s="105"/>
      <c r="I4" s="105"/>
      <c r="J4" s="105"/>
      <c r="K4" s="105"/>
      <c r="L4" s="105"/>
    </row>
    <row r="5" spans="2:14" ht="12.75" customHeight="1" x14ac:dyDescent="0.35">
      <c r="B5" s="74"/>
      <c r="C5" s="74"/>
      <c r="D5" s="75"/>
      <c r="E5" s="76"/>
      <c r="F5" s="77">
        <v>2015</v>
      </c>
      <c r="G5" s="77">
        <v>2014</v>
      </c>
      <c r="H5" s="77">
        <v>2014</v>
      </c>
      <c r="I5" s="77">
        <v>2013</v>
      </c>
      <c r="J5" s="77">
        <v>2012</v>
      </c>
      <c r="K5" s="77">
        <v>2012</v>
      </c>
      <c r="L5" s="77">
        <v>2011</v>
      </c>
      <c r="N5" s="154"/>
    </row>
    <row r="6" spans="2:14" ht="12.75" customHeight="1" x14ac:dyDescent="0.35">
      <c r="B6" s="78"/>
      <c r="C6" s="78"/>
      <c r="D6" s="75"/>
      <c r="E6" s="76"/>
      <c r="F6" s="77" t="s">
        <v>153</v>
      </c>
      <c r="G6" s="77" t="s">
        <v>153</v>
      </c>
      <c r="H6" s="77"/>
      <c r="I6" s="77"/>
      <c r="J6" s="77"/>
      <c r="K6" s="77"/>
      <c r="L6" s="77"/>
      <c r="N6" s="100"/>
    </row>
    <row r="7" spans="2:14" ht="12.75" customHeight="1" x14ac:dyDescent="0.35">
      <c r="B7" s="75" t="s">
        <v>9</v>
      </c>
      <c r="C7" s="78"/>
      <c r="D7" s="75"/>
      <c r="E7" s="75" t="s">
        <v>112</v>
      </c>
      <c r="F7" s="79"/>
      <c r="G7" s="79">
        <v>0</v>
      </c>
      <c r="H7" s="79">
        <v>0</v>
      </c>
      <c r="I7" s="79" t="s">
        <v>7</v>
      </c>
      <c r="J7" s="79" t="s">
        <v>7</v>
      </c>
      <c r="K7" s="79"/>
      <c r="L7" s="79"/>
      <c r="N7" s="100"/>
    </row>
    <row r="8" spans="2:14" ht="3.75" customHeight="1" x14ac:dyDescent="0.35"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N8" s="100"/>
    </row>
    <row r="9" spans="2:14" ht="15" x14ac:dyDescent="0.35">
      <c r="B9" s="113" t="s">
        <v>10</v>
      </c>
      <c r="C9" s="114"/>
      <c r="D9" s="114"/>
      <c r="E9" s="114"/>
      <c r="F9" s="90">
        <v>7.080552</v>
      </c>
      <c r="G9" s="64">
        <v>6.6109999999999998</v>
      </c>
      <c r="H9" s="90">
        <v>28.645</v>
      </c>
      <c r="I9" s="64">
        <v>26.402000000000001</v>
      </c>
      <c r="J9" s="64">
        <v>24.245000000000001</v>
      </c>
      <c r="K9" s="64">
        <v>24.245000000000001</v>
      </c>
      <c r="L9" s="64">
        <v>21.51</v>
      </c>
      <c r="N9" s="100"/>
    </row>
    <row r="10" spans="2:14" ht="15" x14ac:dyDescent="0.35">
      <c r="B10" s="113" t="s">
        <v>11</v>
      </c>
      <c r="C10" s="69"/>
      <c r="D10" s="69"/>
      <c r="E10" s="69"/>
      <c r="F10" s="91">
        <v>-4.7116040000000003</v>
      </c>
      <c r="G10" s="65">
        <v>-4.093</v>
      </c>
      <c r="H10" s="91">
        <v>-17.256</v>
      </c>
      <c r="I10" s="65">
        <v>-15.534999999999998</v>
      </c>
      <c r="J10" s="65">
        <v>-14.518999999999998</v>
      </c>
      <c r="K10" s="65">
        <v>-14.519</v>
      </c>
      <c r="L10" s="65">
        <v>-13.886000000000001</v>
      </c>
    </row>
    <row r="11" spans="2:14" ht="15" x14ac:dyDescent="0.35">
      <c r="B11" s="113" t="s">
        <v>12</v>
      </c>
      <c r="C11" s="69"/>
      <c r="D11" s="69"/>
      <c r="E11" s="69"/>
      <c r="F11" s="91">
        <v>5.1829E-2</v>
      </c>
      <c r="G11" s="65">
        <v>1.2E-2</v>
      </c>
      <c r="H11" s="91">
        <v>4.3999999999999997E-2</v>
      </c>
      <c r="I11" s="65">
        <v>1.2440000000000002</v>
      </c>
      <c r="J11" s="65">
        <v>3.5999999999999997E-2</v>
      </c>
      <c r="K11" s="65">
        <v>3.5999999999999997E-2</v>
      </c>
      <c r="L11" s="65">
        <v>3.1E-2</v>
      </c>
    </row>
    <row r="12" spans="2:14" ht="15" x14ac:dyDescent="0.35">
      <c r="B12" s="113" t="s">
        <v>13</v>
      </c>
      <c r="C12" s="69"/>
      <c r="D12" s="69"/>
      <c r="E12" s="69"/>
      <c r="F12" s="91">
        <v>0</v>
      </c>
      <c r="G12" s="65">
        <v>0</v>
      </c>
      <c r="H12" s="91">
        <v>0</v>
      </c>
      <c r="I12" s="65">
        <v>0</v>
      </c>
      <c r="J12" s="65">
        <v>0</v>
      </c>
      <c r="K12" s="65">
        <v>0</v>
      </c>
      <c r="L12" s="65">
        <v>0</v>
      </c>
    </row>
    <row r="13" spans="2:14" ht="15" x14ac:dyDescent="0.35">
      <c r="B13" s="115" t="s">
        <v>14</v>
      </c>
      <c r="C13" s="73"/>
      <c r="D13" s="73"/>
      <c r="E13" s="73"/>
      <c r="F13" s="92">
        <v>0</v>
      </c>
      <c r="G13" s="66">
        <v>0</v>
      </c>
      <c r="H13" s="92">
        <v>0</v>
      </c>
      <c r="I13" s="66">
        <v>0</v>
      </c>
      <c r="J13" s="66">
        <v>0</v>
      </c>
      <c r="K13" s="66">
        <v>0</v>
      </c>
      <c r="L13" s="66">
        <v>0</v>
      </c>
    </row>
    <row r="14" spans="2:14" ht="15.75" x14ac:dyDescent="0.25">
      <c r="B14" s="116" t="s">
        <v>0</v>
      </c>
      <c r="C14" s="116"/>
      <c r="D14" s="116"/>
      <c r="E14" s="116"/>
      <c r="F14" s="90">
        <f t="shared" ref="F14:L14" si="0">SUM(F9:F13)</f>
        <v>2.4207769999999997</v>
      </c>
      <c r="G14" s="64">
        <f t="shared" si="0"/>
        <v>2.5299999999999998</v>
      </c>
      <c r="H14" s="90">
        <f t="shared" si="0"/>
        <v>11.433</v>
      </c>
      <c r="I14" s="68">
        <f t="shared" si="0"/>
        <v>12.111000000000002</v>
      </c>
      <c r="J14" s="68">
        <f t="shared" si="0"/>
        <v>9.7620000000000022</v>
      </c>
      <c r="K14" s="68">
        <f t="shared" si="0"/>
        <v>9.7620000000000005</v>
      </c>
      <c r="L14" s="68">
        <f t="shared" si="0"/>
        <v>7.6550000000000002</v>
      </c>
    </row>
    <row r="15" spans="2:14" ht="16.5" x14ac:dyDescent="0.35">
      <c r="B15" s="115" t="s">
        <v>73</v>
      </c>
      <c r="C15" s="73"/>
      <c r="D15" s="73"/>
      <c r="E15" s="73"/>
      <c r="F15" s="92">
        <v>-0.49469399999999997</v>
      </c>
      <c r="G15" s="66">
        <v>-0.46800000000000003</v>
      </c>
      <c r="H15" s="92">
        <v>-2.0369999999999999</v>
      </c>
      <c r="I15" s="66">
        <v>-2.0619999999999998</v>
      </c>
      <c r="J15" s="66">
        <v>-1.7629999999999999</v>
      </c>
      <c r="K15" s="66">
        <v>-1.7629999999999999</v>
      </c>
      <c r="L15" s="66">
        <v>-1.5860000000000001</v>
      </c>
    </row>
    <row r="16" spans="2:14" ht="15.75" x14ac:dyDescent="0.25">
      <c r="B16" s="116" t="s">
        <v>1</v>
      </c>
      <c r="C16" s="116"/>
      <c r="D16" s="116"/>
      <c r="E16" s="116"/>
      <c r="F16" s="90">
        <f t="shared" ref="F16:L16" si="1">SUM(F14:F15)</f>
        <v>1.9260829999999998</v>
      </c>
      <c r="G16" s="64">
        <f t="shared" si="1"/>
        <v>2.0619999999999998</v>
      </c>
      <c r="H16" s="90">
        <f t="shared" si="1"/>
        <v>9.3960000000000008</v>
      </c>
      <c r="I16" s="68">
        <f t="shared" si="1"/>
        <v>10.049000000000003</v>
      </c>
      <c r="J16" s="68">
        <f t="shared" si="1"/>
        <v>7.9990000000000023</v>
      </c>
      <c r="K16" s="68">
        <f t="shared" si="1"/>
        <v>7.9990000000000006</v>
      </c>
      <c r="L16" s="68">
        <f t="shared" si="1"/>
        <v>6.069</v>
      </c>
    </row>
    <row r="17" spans="2:12" ht="15" x14ac:dyDescent="0.35">
      <c r="B17" s="113" t="s">
        <v>16</v>
      </c>
      <c r="C17" s="117"/>
      <c r="D17" s="117"/>
      <c r="E17" s="117"/>
      <c r="F17" s="91">
        <v>-1.4399999999999999E-3</v>
      </c>
      <c r="G17" s="65">
        <v>-0.10199999999999999</v>
      </c>
      <c r="H17" s="91">
        <v>-0.17299999999999999</v>
      </c>
      <c r="I17" s="65">
        <v>-0.54100000000000004</v>
      </c>
      <c r="J17" s="65">
        <v>-0.55400000000000005</v>
      </c>
      <c r="K17" s="65">
        <v>-1.873</v>
      </c>
      <c r="L17" s="65">
        <v>-1.669</v>
      </c>
    </row>
    <row r="18" spans="2:12" ht="16.5" x14ac:dyDescent="0.35">
      <c r="B18" s="115" t="s">
        <v>17</v>
      </c>
      <c r="C18" s="73"/>
      <c r="D18" s="73"/>
      <c r="E18" s="73"/>
      <c r="F18" s="92">
        <v>0</v>
      </c>
      <c r="G18" s="66">
        <v>0</v>
      </c>
      <c r="H18" s="92">
        <v>0</v>
      </c>
      <c r="I18" s="66">
        <v>0</v>
      </c>
      <c r="J18" s="66">
        <v>0</v>
      </c>
      <c r="K18" s="66">
        <v>0</v>
      </c>
      <c r="L18" s="66">
        <v>0</v>
      </c>
    </row>
    <row r="19" spans="2:12" x14ac:dyDescent="0.3">
      <c r="B19" s="116" t="s">
        <v>2</v>
      </c>
      <c r="C19" s="116"/>
      <c r="D19" s="116"/>
      <c r="E19" s="116"/>
      <c r="F19" s="90">
        <f t="shared" ref="F19:L19" si="2">SUM(F16:F18)</f>
        <v>1.9246429999999997</v>
      </c>
      <c r="G19" s="64">
        <f t="shared" si="2"/>
        <v>1.9599999999999997</v>
      </c>
      <c r="H19" s="90">
        <f t="shared" si="2"/>
        <v>9.2230000000000008</v>
      </c>
      <c r="I19" s="68">
        <f t="shared" si="2"/>
        <v>9.5080000000000027</v>
      </c>
      <c r="J19" s="68">
        <f t="shared" si="2"/>
        <v>7.4450000000000021</v>
      </c>
      <c r="K19" s="68">
        <f t="shared" si="2"/>
        <v>6.1260000000000003</v>
      </c>
      <c r="L19" s="68">
        <f t="shared" si="2"/>
        <v>4.4000000000000004</v>
      </c>
    </row>
    <row r="20" spans="2:12" ht="15" x14ac:dyDescent="0.35">
      <c r="B20" s="113" t="s">
        <v>18</v>
      </c>
      <c r="C20" s="69"/>
      <c r="D20" s="69"/>
      <c r="E20" s="69"/>
      <c r="F20" s="91">
        <v>4.8910000000000004E-3</v>
      </c>
      <c r="G20" s="65">
        <v>-6.0000000000000001E-3</v>
      </c>
      <c r="H20" s="91">
        <v>1.0999999999999999E-2</v>
      </c>
      <c r="I20" s="65">
        <v>0.01</v>
      </c>
      <c r="J20" s="65">
        <v>0</v>
      </c>
      <c r="K20" s="65">
        <v>2.5000000000000001E-2</v>
      </c>
      <c r="L20" s="65">
        <v>4.3999999999999997E-2</v>
      </c>
    </row>
    <row r="21" spans="2:12" ht="15" x14ac:dyDescent="0.35">
      <c r="B21" s="115" t="s">
        <v>19</v>
      </c>
      <c r="C21" s="73"/>
      <c r="D21" s="73"/>
      <c r="E21" s="73"/>
      <c r="F21" s="92">
        <v>-0.47835899999999998</v>
      </c>
      <c r="G21" s="66">
        <v>-0.57699999999999996</v>
      </c>
      <c r="H21" s="92">
        <v>-1.8220000000000001</v>
      </c>
      <c r="I21" s="66">
        <v>-2.859</v>
      </c>
      <c r="J21" s="66">
        <v>-2</v>
      </c>
      <c r="K21" s="66">
        <v>-1.3380000000000001</v>
      </c>
      <c r="L21" s="66">
        <v>-1.161</v>
      </c>
    </row>
    <row r="22" spans="2:12" x14ac:dyDescent="0.3">
      <c r="B22" s="116" t="s">
        <v>3</v>
      </c>
      <c r="C22" s="116"/>
      <c r="D22" s="116"/>
      <c r="E22" s="116"/>
      <c r="F22" s="90">
        <f t="shared" ref="F22:L22" si="3">SUM(F19:F21)</f>
        <v>1.4511749999999997</v>
      </c>
      <c r="G22" s="64">
        <f t="shared" si="3"/>
        <v>1.3769999999999998</v>
      </c>
      <c r="H22" s="90">
        <f t="shared" si="3"/>
        <v>7.4119999999999999</v>
      </c>
      <c r="I22" s="68">
        <f t="shared" si="3"/>
        <v>6.6590000000000025</v>
      </c>
      <c r="J22" s="68">
        <f t="shared" si="3"/>
        <v>5.4450000000000021</v>
      </c>
      <c r="K22" s="68">
        <f t="shared" si="3"/>
        <v>4.8130000000000006</v>
      </c>
      <c r="L22" s="68">
        <f t="shared" si="3"/>
        <v>3.2829999999999999</v>
      </c>
    </row>
    <row r="23" spans="2:12" ht="15" x14ac:dyDescent="0.35">
      <c r="B23" s="113" t="s">
        <v>20</v>
      </c>
      <c r="C23" s="69"/>
      <c r="D23" s="69"/>
      <c r="E23" s="69"/>
      <c r="F23" s="91">
        <v>-0.357707</v>
      </c>
      <c r="G23" s="65">
        <v>-0.312</v>
      </c>
      <c r="H23" s="91">
        <v>-1.206</v>
      </c>
      <c r="I23" s="65">
        <v>-1.6520000000000001</v>
      </c>
      <c r="J23" s="65">
        <v>0</v>
      </c>
      <c r="K23" s="65">
        <v>-1.294</v>
      </c>
      <c r="L23" s="65">
        <v>-0.99299999999999988</v>
      </c>
    </row>
    <row r="24" spans="2:12" ht="15" x14ac:dyDescent="0.35">
      <c r="B24" s="115" t="s">
        <v>78</v>
      </c>
      <c r="C24" s="118"/>
      <c r="D24" s="118"/>
      <c r="E24" s="118"/>
      <c r="F24" s="92">
        <v>0</v>
      </c>
      <c r="G24" s="66">
        <v>0</v>
      </c>
      <c r="H24" s="92">
        <v>0</v>
      </c>
      <c r="I24" s="66">
        <v>0</v>
      </c>
      <c r="J24" s="66">
        <v>0</v>
      </c>
      <c r="K24" s="66">
        <v>0</v>
      </c>
      <c r="L24" s="66">
        <v>0</v>
      </c>
    </row>
    <row r="25" spans="2:12" ht="15" x14ac:dyDescent="0.35">
      <c r="B25" s="119" t="s">
        <v>21</v>
      </c>
      <c r="C25" s="120"/>
      <c r="D25" s="120"/>
      <c r="E25" s="120"/>
      <c r="F25" s="90">
        <f t="shared" ref="F25:L25" si="4">SUM(F22:F24)</f>
        <v>1.0934679999999997</v>
      </c>
      <c r="G25" s="64">
        <f t="shared" si="4"/>
        <v>1.0649999999999997</v>
      </c>
      <c r="H25" s="90">
        <f t="shared" si="4"/>
        <v>6.2059999999999995</v>
      </c>
      <c r="I25" s="68">
        <f t="shared" si="4"/>
        <v>5.0070000000000023</v>
      </c>
      <c r="J25" s="68">
        <f t="shared" si="4"/>
        <v>5.4450000000000021</v>
      </c>
      <c r="K25" s="68">
        <f t="shared" si="4"/>
        <v>3.5190000000000006</v>
      </c>
      <c r="L25" s="68">
        <f t="shared" si="4"/>
        <v>2.29</v>
      </c>
    </row>
    <row r="26" spans="2:12" ht="15" x14ac:dyDescent="0.35">
      <c r="B26" s="113" t="s">
        <v>22</v>
      </c>
      <c r="C26" s="69"/>
      <c r="D26" s="69"/>
      <c r="E26" s="69"/>
      <c r="F26" s="91">
        <v>1.0934679999999997</v>
      </c>
      <c r="G26" s="65">
        <v>1.0649999999999995</v>
      </c>
      <c r="H26" s="91">
        <v>6.2059999999999995</v>
      </c>
      <c r="I26" s="65">
        <v>5.0069999999999997</v>
      </c>
      <c r="J26" s="65">
        <v>5.4450000000000003</v>
      </c>
      <c r="K26" s="65">
        <v>3.5190000000000028</v>
      </c>
      <c r="L26" s="65">
        <v>2.2900000000000027</v>
      </c>
    </row>
    <row r="27" spans="2:12" ht="15" x14ac:dyDescent="0.35">
      <c r="B27" s="113" t="s">
        <v>80</v>
      </c>
      <c r="C27" s="69"/>
      <c r="D27" s="69"/>
      <c r="E27" s="69"/>
      <c r="F27" s="91">
        <v>0</v>
      </c>
      <c r="G27" s="65">
        <v>0</v>
      </c>
      <c r="H27" s="91">
        <v>0</v>
      </c>
      <c r="I27" s="65">
        <v>0</v>
      </c>
      <c r="J27" s="65">
        <v>0</v>
      </c>
      <c r="K27" s="65">
        <v>0</v>
      </c>
      <c r="L27" s="65">
        <v>0</v>
      </c>
    </row>
    <row r="28" spans="2:12" ht="15" x14ac:dyDescent="0.35">
      <c r="B28" s="148"/>
      <c r="C28" s="148"/>
      <c r="D28" s="148"/>
      <c r="E28" s="148"/>
      <c r="F28" s="149"/>
      <c r="G28" s="150"/>
      <c r="H28" s="149"/>
      <c r="I28" s="150"/>
      <c r="J28" s="150"/>
      <c r="K28" s="150"/>
      <c r="L28" s="150"/>
    </row>
    <row r="29" spans="2:12" ht="15" x14ac:dyDescent="0.35">
      <c r="B29" s="146" t="s">
        <v>83</v>
      </c>
      <c r="C29" s="69"/>
      <c r="D29" s="69"/>
      <c r="E29" s="69"/>
      <c r="F29" s="91">
        <v>-1.0999999999999999E-2</v>
      </c>
      <c r="G29" s="65">
        <v>-0.05</v>
      </c>
      <c r="H29" s="91">
        <v>-0.20399999999999999</v>
      </c>
      <c r="I29" s="65">
        <v>1.3740000000000001</v>
      </c>
      <c r="J29" s="65">
        <v>0</v>
      </c>
      <c r="K29" s="65">
        <v>0</v>
      </c>
      <c r="L29" s="65">
        <v>0</v>
      </c>
    </row>
    <row r="30" spans="2:12" ht="15" x14ac:dyDescent="0.35">
      <c r="B30" s="147" t="s">
        <v>84</v>
      </c>
      <c r="C30" s="148"/>
      <c r="D30" s="148"/>
      <c r="E30" s="148"/>
      <c r="F30" s="187">
        <f t="shared" ref="F30:L30" si="5">F16-F29</f>
        <v>1.9370829999999997</v>
      </c>
      <c r="G30" s="188">
        <f t="shared" si="5"/>
        <v>2.1119999999999997</v>
      </c>
      <c r="H30" s="187">
        <f t="shared" si="5"/>
        <v>9.6000000000000014</v>
      </c>
      <c r="I30" s="188">
        <f t="shared" si="5"/>
        <v>8.6750000000000025</v>
      </c>
      <c r="J30" s="188">
        <f t="shared" si="5"/>
        <v>7.9990000000000023</v>
      </c>
      <c r="K30" s="188">
        <f t="shared" si="5"/>
        <v>7.9990000000000006</v>
      </c>
      <c r="L30" s="188">
        <f t="shared" si="5"/>
        <v>6.069</v>
      </c>
    </row>
    <row r="31" spans="2:12" ht="15" x14ac:dyDescent="0.35">
      <c r="B31" s="113"/>
      <c r="C31" s="69"/>
      <c r="D31" s="69"/>
      <c r="E31" s="69"/>
      <c r="F31" s="30"/>
      <c r="G31" s="30"/>
      <c r="H31" s="30"/>
      <c r="I31" s="30"/>
      <c r="J31" s="30"/>
      <c r="K31" s="30"/>
      <c r="L31" s="30"/>
    </row>
    <row r="32" spans="2:12" ht="12.75" customHeight="1" x14ac:dyDescent="0.35">
      <c r="B32" s="74"/>
      <c r="C32" s="74"/>
      <c r="D32" s="75"/>
      <c r="E32" s="76"/>
      <c r="F32" s="77">
        <v>2015</v>
      </c>
      <c r="G32" s="77">
        <v>2014</v>
      </c>
      <c r="H32" s="77">
        <v>2014</v>
      </c>
      <c r="I32" s="77">
        <v>2013</v>
      </c>
      <c r="J32" s="77">
        <v>2012</v>
      </c>
      <c r="K32" s="77">
        <v>2012</v>
      </c>
      <c r="L32" s="77">
        <v>2011</v>
      </c>
    </row>
    <row r="33" spans="2:12" ht="12.75" customHeight="1" x14ac:dyDescent="0.35">
      <c r="B33" s="78"/>
      <c r="C33" s="78"/>
      <c r="D33" s="75"/>
      <c r="E33" s="76"/>
      <c r="F33" s="80" t="s">
        <v>153</v>
      </c>
      <c r="G33" s="80" t="s">
        <v>153</v>
      </c>
      <c r="H33" s="80"/>
      <c r="I33" s="80"/>
      <c r="J33" s="80"/>
      <c r="K33" s="80"/>
      <c r="L33" s="80"/>
    </row>
    <row r="34" spans="2:12" ht="12.75" customHeight="1" x14ac:dyDescent="0.35">
      <c r="B34" s="75" t="s">
        <v>77</v>
      </c>
      <c r="C34" s="81"/>
      <c r="D34" s="75"/>
      <c r="E34" s="75"/>
      <c r="F34" s="82"/>
      <c r="G34" s="82"/>
      <c r="H34" s="82"/>
      <c r="I34" s="82"/>
      <c r="J34" s="82"/>
      <c r="K34" s="82"/>
      <c r="L34" s="82"/>
    </row>
    <row r="35" spans="2:12" ht="3" customHeight="1" x14ac:dyDescent="0.35">
      <c r="B35" s="113"/>
      <c r="C35" s="72"/>
      <c r="D35" s="72"/>
      <c r="E35" s="72"/>
      <c r="F35" s="70"/>
      <c r="G35" s="70"/>
      <c r="H35" s="70"/>
      <c r="I35" s="70"/>
      <c r="J35" s="70"/>
      <c r="K35" s="70"/>
      <c r="L35" s="70"/>
    </row>
    <row r="36" spans="2:12" ht="15" x14ac:dyDescent="0.35">
      <c r="B36" s="113" t="s">
        <v>4</v>
      </c>
      <c r="C36" s="121"/>
      <c r="D36" s="121"/>
      <c r="E36" s="121"/>
      <c r="F36" s="91">
        <v>82.922907999999993</v>
      </c>
      <c r="G36" s="65">
        <v>82.881</v>
      </c>
      <c r="H36" s="91">
        <v>82.881</v>
      </c>
      <c r="I36" s="65">
        <v>82.881</v>
      </c>
      <c r="J36" s="65">
        <v>0</v>
      </c>
      <c r="K36" s="65">
        <v>23.390999999999998</v>
      </c>
      <c r="L36" s="65">
        <v>23.390999999999998</v>
      </c>
    </row>
    <row r="37" spans="2:12" ht="15" x14ac:dyDescent="0.35">
      <c r="B37" s="113" t="s">
        <v>24</v>
      </c>
      <c r="C37" s="114"/>
      <c r="D37" s="114"/>
      <c r="E37" s="114"/>
      <c r="F37" s="91">
        <v>0.12156</v>
      </c>
      <c r="G37" s="65">
        <v>0.223</v>
      </c>
      <c r="H37" s="91">
        <v>0.14000000000000001</v>
      </c>
      <c r="I37" s="65">
        <v>0.40400000000000003</v>
      </c>
      <c r="J37" s="65">
        <v>0</v>
      </c>
      <c r="K37" s="65">
        <v>11.701000000000001</v>
      </c>
      <c r="L37" s="65">
        <v>13.528</v>
      </c>
    </row>
    <row r="38" spans="2:12" ht="15" x14ac:dyDescent="0.35">
      <c r="B38" s="113" t="s">
        <v>25</v>
      </c>
      <c r="C38" s="114"/>
      <c r="D38" s="114"/>
      <c r="E38" s="114"/>
      <c r="F38" s="158">
        <v>5.5414019999999997</v>
      </c>
      <c r="G38" s="65">
        <v>5.91</v>
      </c>
      <c r="H38" s="91">
        <v>5.6180000000000003</v>
      </c>
      <c r="I38" s="65">
        <v>5.476</v>
      </c>
      <c r="J38" s="65">
        <v>0</v>
      </c>
      <c r="K38" s="65">
        <v>6.0949999999999998</v>
      </c>
      <c r="L38" s="65">
        <v>5.1539999999999999</v>
      </c>
    </row>
    <row r="39" spans="2:12" ht="15" x14ac:dyDescent="0.35">
      <c r="B39" s="113" t="s">
        <v>26</v>
      </c>
      <c r="C39" s="114"/>
      <c r="D39" s="114"/>
      <c r="E39" s="114"/>
      <c r="F39" s="91">
        <v>0</v>
      </c>
      <c r="G39" s="65">
        <v>0</v>
      </c>
      <c r="H39" s="91">
        <v>0</v>
      </c>
      <c r="I39" s="65">
        <v>0</v>
      </c>
      <c r="J39" s="65">
        <v>0</v>
      </c>
      <c r="K39" s="65">
        <v>0</v>
      </c>
      <c r="L39" s="65">
        <v>0</v>
      </c>
    </row>
    <row r="40" spans="2:12" ht="15" x14ac:dyDescent="0.35">
      <c r="B40" s="115" t="s">
        <v>27</v>
      </c>
      <c r="C40" s="73"/>
      <c r="D40" s="73"/>
      <c r="E40" s="73"/>
      <c r="F40" s="92">
        <v>1.0808</v>
      </c>
      <c r="G40" s="66">
        <v>4.0000000000000001E-3</v>
      </c>
      <c r="H40" s="92">
        <v>0</v>
      </c>
      <c r="I40" s="66">
        <v>5.0000000000000001E-3</v>
      </c>
      <c r="J40" s="66">
        <v>0</v>
      </c>
      <c r="K40" s="66">
        <v>5.0000000000000001E-3</v>
      </c>
      <c r="L40" s="66">
        <v>0.184</v>
      </c>
    </row>
    <row r="41" spans="2:12" ht="15" x14ac:dyDescent="0.35">
      <c r="B41" s="110" t="s">
        <v>28</v>
      </c>
      <c r="C41" s="116"/>
      <c r="D41" s="116"/>
      <c r="E41" s="116"/>
      <c r="F41" s="90">
        <f>SUM(F36:F40)</f>
        <v>89.666669999999996</v>
      </c>
      <c r="G41" s="63">
        <f>SUM(G36:G40)</f>
        <v>89.018000000000001</v>
      </c>
      <c r="H41" s="90">
        <f>SUM(H36:H40)</f>
        <v>88.638999999999996</v>
      </c>
      <c r="I41" s="68">
        <f>SUM(I36:I40)</f>
        <v>88.765999999999991</v>
      </c>
      <c r="J41" s="68" t="s">
        <v>8</v>
      </c>
      <c r="K41" s="68">
        <f>SUM(K36:K40)</f>
        <v>41.192</v>
      </c>
      <c r="L41" s="68">
        <f>SUM(L36:L40)</f>
        <v>42.256999999999991</v>
      </c>
    </row>
    <row r="42" spans="2:12" ht="15" x14ac:dyDescent="0.35">
      <c r="B42" s="113" t="s">
        <v>29</v>
      </c>
      <c r="C42" s="69"/>
      <c r="D42" s="69"/>
      <c r="E42" s="69"/>
      <c r="F42" s="91">
        <v>2.0778999999999999E-2</v>
      </c>
      <c r="G42" s="65">
        <v>2.5999999999999999E-2</v>
      </c>
      <c r="H42" s="91">
        <v>2.1000000000000001E-2</v>
      </c>
      <c r="I42" s="65">
        <v>2.4E-2</v>
      </c>
      <c r="J42" s="65">
        <v>0</v>
      </c>
      <c r="K42" s="65">
        <v>3.5000000000000003E-2</v>
      </c>
      <c r="L42" s="65">
        <v>9.1999999999999998E-2</v>
      </c>
    </row>
    <row r="43" spans="2:12" ht="15" x14ac:dyDescent="0.35">
      <c r="B43" s="113" t="s">
        <v>30</v>
      </c>
      <c r="C43" s="69"/>
      <c r="D43" s="69"/>
      <c r="E43" s="69"/>
      <c r="F43" s="91">
        <v>0</v>
      </c>
      <c r="G43" s="65">
        <v>0</v>
      </c>
      <c r="H43" s="91">
        <v>0</v>
      </c>
      <c r="I43" s="65">
        <v>0</v>
      </c>
      <c r="J43" s="65">
        <v>0</v>
      </c>
      <c r="K43" s="65">
        <v>0</v>
      </c>
      <c r="L43" s="65">
        <v>2.9000000000000001E-2</v>
      </c>
    </row>
    <row r="44" spans="2:12" ht="15" x14ac:dyDescent="0.35">
      <c r="B44" s="113" t="s">
        <v>31</v>
      </c>
      <c r="C44" s="69"/>
      <c r="D44" s="69"/>
      <c r="E44" s="69"/>
      <c r="F44" s="91">
        <v>2.0037919999999998</v>
      </c>
      <c r="G44" s="65">
        <v>2.6519999999999997</v>
      </c>
      <c r="H44" s="91">
        <v>3.6219999999999999</v>
      </c>
      <c r="I44" s="65">
        <v>2.8929999999999998</v>
      </c>
      <c r="J44" s="65">
        <v>0</v>
      </c>
      <c r="K44" s="65">
        <v>2.3639999999999999</v>
      </c>
      <c r="L44" s="65">
        <v>1.5680000000000001</v>
      </c>
    </row>
    <row r="45" spans="2:12" ht="15" x14ac:dyDescent="0.35">
      <c r="B45" s="113" t="s">
        <v>32</v>
      </c>
      <c r="C45" s="69"/>
      <c r="D45" s="69"/>
      <c r="E45" s="69"/>
      <c r="F45" s="91">
        <v>8.6571850000000001</v>
      </c>
      <c r="G45" s="65">
        <v>5.2229999999999999</v>
      </c>
      <c r="H45" s="91">
        <v>5.8940000000000001</v>
      </c>
      <c r="I45" s="65">
        <v>3.7269999999999999</v>
      </c>
      <c r="J45" s="65">
        <v>0</v>
      </c>
      <c r="K45" s="65">
        <v>3.3410000000000002</v>
      </c>
      <c r="L45" s="65">
        <v>3.863</v>
      </c>
    </row>
    <row r="46" spans="2:12" ht="15" x14ac:dyDescent="0.35">
      <c r="B46" s="115" t="s">
        <v>33</v>
      </c>
      <c r="C46" s="73"/>
      <c r="D46" s="73"/>
      <c r="E46" s="73"/>
      <c r="F46" s="92">
        <v>0</v>
      </c>
      <c r="G46" s="66">
        <v>0</v>
      </c>
      <c r="H46" s="92">
        <v>0</v>
      </c>
      <c r="I46" s="66">
        <v>0</v>
      </c>
      <c r="J46" s="66">
        <v>0</v>
      </c>
      <c r="K46" s="66">
        <v>0</v>
      </c>
      <c r="L46" s="66">
        <v>0</v>
      </c>
    </row>
    <row r="47" spans="2:12" ht="15" x14ac:dyDescent="0.35">
      <c r="B47" s="122" t="s">
        <v>34</v>
      </c>
      <c r="C47" s="84"/>
      <c r="D47" s="84"/>
      <c r="E47" s="84"/>
      <c r="F47" s="96">
        <f>SUM(F42:F46)</f>
        <v>10.681756</v>
      </c>
      <c r="G47" s="67">
        <f>SUM(G42:G46)</f>
        <v>7.9009999999999998</v>
      </c>
      <c r="H47" s="96">
        <f>SUM(H42:H46)</f>
        <v>9.536999999999999</v>
      </c>
      <c r="I47" s="139">
        <f>SUM(I42:I46)</f>
        <v>6.6440000000000001</v>
      </c>
      <c r="J47" s="139" t="s">
        <v>8</v>
      </c>
      <c r="K47" s="139">
        <f>SUM(K42:K46)</f>
        <v>5.74</v>
      </c>
      <c r="L47" s="139">
        <f>SUM(L42:L46)</f>
        <v>5.5519999999999996</v>
      </c>
    </row>
    <row r="48" spans="2:12" ht="15" x14ac:dyDescent="0.35">
      <c r="B48" s="110" t="s">
        <v>35</v>
      </c>
      <c r="C48" s="85"/>
      <c r="D48" s="85"/>
      <c r="E48" s="85"/>
      <c r="F48" s="90">
        <f>F41+F47</f>
        <v>100.34842599999999</v>
      </c>
      <c r="G48" s="63">
        <f>G41+G47</f>
        <v>96.918999999999997</v>
      </c>
      <c r="H48" s="90">
        <f>H41+H47</f>
        <v>98.175999999999988</v>
      </c>
      <c r="I48" s="68">
        <f>I41+I47</f>
        <v>95.41</v>
      </c>
      <c r="J48" s="68" t="s">
        <v>8</v>
      </c>
      <c r="K48" s="68">
        <f>K41+K47</f>
        <v>46.932000000000002</v>
      </c>
      <c r="L48" s="68">
        <f>L41+L47</f>
        <v>47.80899999999999</v>
      </c>
    </row>
    <row r="49" spans="2:12" ht="15" x14ac:dyDescent="0.35">
      <c r="B49" s="113" t="s">
        <v>36</v>
      </c>
      <c r="C49" s="69"/>
      <c r="D49" s="69"/>
      <c r="E49" s="69"/>
      <c r="F49" s="91">
        <v>57.591467999999999</v>
      </c>
      <c r="G49" s="65">
        <v>51.357999999999997</v>
      </c>
      <c r="H49" s="91">
        <v>56.497999999999998</v>
      </c>
      <c r="I49" s="65">
        <v>50.292000000000002</v>
      </c>
      <c r="J49" s="65">
        <v>0</v>
      </c>
      <c r="K49" s="65">
        <v>15.757999999999999</v>
      </c>
      <c r="L49" s="162">
        <v>12.736000000000001</v>
      </c>
    </row>
    <row r="50" spans="2:12" ht="15" x14ac:dyDescent="0.35">
      <c r="B50" s="113" t="s">
        <v>79</v>
      </c>
      <c r="C50" s="69"/>
      <c r="D50" s="69"/>
      <c r="E50" s="69"/>
      <c r="F50" s="91">
        <v>0</v>
      </c>
      <c r="G50" s="65">
        <v>0</v>
      </c>
      <c r="H50" s="91">
        <v>0</v>
      </c>
      <c r="I50" s="65">
        <v>0</v>
      </c>
      <c r="J50" s="65">
        <v>0</v>
      </c>
      <c r="K50" s="65">
        <v>0</v>
      </c>
      <c r="L50" s="65">
        <v>0</v>
      </c>
    </row>
    <row r="51" spans="2:12" ht="15" x14ac:dyDescent="0.35">
      <c r="B51" s="113" t="s">
        <v>37</v>
      </c>
      <c r="C51" s="69"/>
      <c r="D51" s="69"/>
      <c r="E51" s="69"/>
      <c r="F51" s="91">
        <v>0</v>
      </c>
      <c r="G51" s="65">
        <v>0</v>
      </c>
      <c r="H51" s="91">
        <v>0</v>
      </c>
      <c r="I51" s="65">
        <v>0</v>
      </c>
      <c r="J51" s="65">
        <v>0</v>
      </c>
      <c r="K51" s="65">
        <v>0</v>
      </c>
      <c r="L51" s="65">
        <v>0</v>
      </c>
    </row>
    <row r="52" spans="2:12" ht="15" x14ac:dyDescent="0.35">
      <c r="B52" s="113" t="s">
        <v>38</v>
      </c>
      <c r="C52" s="69"/>
      <c r="D52" s="69"/>
      <c r="E52" s="69"/>
      <c r="F52" s="91">
        <v>0.26810300000000004</v>
      </c>
      <c r="G52" s="65">
        <v>0.27100000000000002</v>
      </c>
      <c r="H52" s="91">
        <v>0.27</v>
      </c>
      <c r="I52" s="65">
        <v>0.248</v>
      </c>
      <c r="J52" s="65">
        <v>0</v>
      </c>
      <c r="K52" s="65">
        <v>3.1549999999999998</v>
      </c>
      <c r="L52" s="65">
        <v>3.5059999999999998</v>
      </c>
    </row>
    <row r="53" spans="2:12" ht="15" x14ac:dyDescent="0.35">
      <c r="B53" s="113" t="s">
        <v>39</v>
      </c>
      <c r="C53" s="69"/>
      <c r="D53" s="69"/>
      <c r="E53" s="69"/>
      <c r="F53" s="91">
        <v>36.729351999999999</v>
      </c>
      <c r="G53" s="65">
        <v>39.466999999999999</v>
      </c>
      <c r="H53" s="91">
        <v>36.655000000000001</v>
      </c>
      <c r="I53" s="65">
        <v>39.466999999999999</v>
      </c>
      <c r="J53" s="65">
        <v>0</v>
      </c>
      <c r="K53" s="65">
        <v>19.622999999999998</v>
      </c>
      <c r="L53" s="65">
        <v>25.431999999999999</v>
      </c>
    </row>
    <row r="54" spans="2:12" ht="15" x14ac:dyDescent="0.35">
      <c r="B54" s="113" t="s">
        <v>40</v>
      </c>
      <c r="C54" s="69"/>
      <c r="D54" s="69"/>
      <c r="E54" s="69"/>
      <c r="F54" s="91">
        <v>5.7593649999999998</v>
      </c>
      <c r="G54" s="65">
        <v>5.8230000000000004</v>
      </c>
      <c r="H54" s="91">
        <v>4.7530000000000001</v>
      </c>
      <c r="I54" s="65">
        <v>5.4029999999999996</v>
      </c>
      <c r="J54" s="65">
        <v>0</v>
      </c>
      <c r="K54" s="65">
        <v>8.3960000000000008</v>
      </c>
      <c r="L54" s="65">
        <v>6.1350000000000007</v>
      </c>
    </row>
    <row r="55" spans="2:12" ht="15" x14ac:dyDescent="0.35">
      <c r="B55" s="113" t="s">
        <v>74</v>
      </c>
      <c r="C55" s="69"/>
      <c r="D55" s="69"/>
      <c r="E55" s="69"/>
      <c r="F55" s="91">
        <v>0</v>
      </c>
      <c r="G55" s="65">
        <v>0</v>
      </c>
      <c r="H55" s="91">
        <v>0</v>
      </c>
      <c r="I55" s="65">
        <v>0</v>
      </c>
      <c r="J55" s="65">
        <v>0</v>
      </c>
      <c r="K55" s="65">
        <v>0</v>
      </c>
      <c r="L55" s="65">
        <v>0</v>
      </c>
    </row>
    <row r="56" spans="2:12" ht="15" x14ac:dyDescent="0.35">
      <c r="B56" s="115" t="s">
        <v>41</v>
      </c>
      <c r="C56" s="73"/>
      <c r="D56" s="73"/>
      <c r="E56" s="73"/>
      <c r="F56" s="92">
        <v>0</v>
      </c>
      <c r="G56" s="66">
        <v>0</v>
      </c>
      <c r="H56" s="92">
        <v>0</v>
      </c>
      <c r="I56" s="66">
        <v>0</v>
      </c>
      <c r="J56" s="66">
        <v>0</v>
      </c>
      <c r="K56" s="66">
        <v>0</v>
      </c>
      <c r="L56" s="66">
        <v>0</v>
      </c>
    </row>
    <row r="57" spans="2:12" ht="15" x14ac:dyDescent="0.35">
      <c r="B57" s="110" t="s">
        <v>42</v>
      </c>
      <c r="C57" s="85"/>
      <c r="D57" s="85"/>
      <c r="E57" s="85"/>
      <c r="F57" s="90">
        <f>SUM(F49:F56)</f>
        <v>100.348288</v>
      </c>
      <c r="G57" s="63">
        <f>SUM(G49:G56)</f>
        <v>96.919000000000011</v>
      </c>
      <c r="H57" s="90">
        <f>SUM(H49:H56)</f>
        <v>98.176000000000002</v>
      </c>
      <c r="I57" s="68">
        <f>SUM(I49:I56)</f>
        <v>95.410000000000011</v>
      </c>
      <c r="J57" s="68" t="s">
        <v>8</v>
      </c>
      <c r="K57" s="68">
        <f>SUM(K49:K56)</f>
        <v>46.932000000000002</v>
      </c>
      <c r="L57" s="68">
        <f>SUM(L49:L56)</f>
        <v>47.808999999999997</v>
      </c>
    </row>
    <row r="58" spans="2:12" ht="15" x14ac:dyDescent="0.35">
      <c r="B58" s="113"/>
      <c r="C58" s="85"/>
      <c r="D58" s="85"/>
      <c r="E58" s="85"/>
      <c r="F58" s="30"/>
      <c r="G58" s="30"/>
      <c r="H58" s="30"/>
      <c r="I58" s="30"/>
      <c r="J58" s="30"/>
      <c r="K58" s="30"/>
      <c r="L58" s="30"/>
    </row>
    <row r="59" spans="2:12" ht="12.75" customHeight="1" x14ac:dyDescent="0.35">
      <c r="B59" s="83"/>
      <c r="C59" s="74"/>
      <c r="D59" s="76"/>
      <c r="E59" s="76"/>
      <c r="F59" s="77">
        <v>2015</v>
      </c>
      <c r="G59" s="77">
        <v>2014</v>
      </c>
      <c r="H59" s="77">
        <v>2014</v>
      </c>
      <c r="I59" s="77">
        <v>2013</v>
      </c>
      <c r="J59" s="77">
        <v>2012</v>
      </c>
      <c r="K59" s="77">
        <v>2012</v>
      </c>
      <c r="L59" s="77">
        <v>2011</v>
      </c>
    </row>
    <row r="60" spans="2:12" ht="12.75" customHeight="1" x14ac:dyDescent="0.35">
      <c r="B60" s="78"/>
      <c r="C60" s="78"/>
      <c r="D60" s="76"/>
      <c r="E60" s="76"/>
      <c r="F60" s="80" t="s">
        <v>153</v>
      </c>
      <c r="G60" s="80" t="s">
        <v>153</v>
      </c>
      <c r="H60" s="80"/>
      <c r="I60" s="80"/>
      <c r="J60" s="80"/>
      <c r="K60" s="80"/>
      <c r="L60" s="80"/>
    </row>
    <row r="61" spans="2:12" ht="12.75" customHeight="1" x14ac:dyDescent="0.35">
      <c r="B61" s="75" t="s">
        <v>76</v>
      </c>
      <c r="C61" s="81"/>
      <c r="D61" s="75"/>
      <c r="E61" s="75"/>
      <c r="F61" s="82"/>
      <c r="G61" s="82"/>
      <c r="H61" s="82"/>
      <c r="I61" s="82"/>
      <c r="J61" s="82"/>
      <c r="K61" s="82"/>
      <c r="L61" s="82"/>
    </row>
    <row r="62" spans="2:12" ht="3" customHeight="1" x14ac:dyDescent="0.35">
      <c r="B62" s="113"/>
      <c r="C62" s="72"/>
      <c r="D62" s="72"/>
      <c r="E62" s="72"/>
      <c r="F62" s="70"/>
      <c r="G62" s="70"/>
      <c r="H62" s="70"/>
      <c r="I62" s="70"/>
      <c r="J62" s="70"/>
      <c r="K62" s="70"/>
      <c r="L62" s="70"/>
    </row>
    <row r="63" spans="2:12" ht="32.25" customHeight="1" x14ac:dyDescent="0.35">
      <c r="B63" s="123" t="s">
        <v>43</v>
      </c>
      <c r="C63" s="123"/>
      <c r="D63" s="123"/>
      <c r="E63" s="123"/>
      <c r="F63" s="91">
        <v>1.5900089999999991</v>
      </c>
      <c r="G63" s="65">
        <v>1.9469999999999992</v>
      </c>
      <c r="H63" s="91">
        <v>8.2729999999999997</v>
      </c>
      <c r="I63" s="65"/>
      <c r="J63" s="65"/>
      <c r="K63" s="65">
        <v>5.9369999999999985</v>
      </c>
      <c r="L63" s="65">
        <v>7.0590000000000011</v>
      </c>
    </row>
    <row r="64" spans="2:12" ht="15" x14ac:dyDescent="0.35">
      <c r="B64" s="124" t="s">
        <v>44</v>
      </c>
      <c r="C64" s="124"/>
      <c r="D64" s="125"/>
      <c r="E64" s="125"/>
      <c r="F64" s="92">
        <v>1.5460000000000003</v>
      </c>
      <c r="G64" s="66">
        <v>0.997</v>
      </c>
      <c r="H64" s="92">
        <v>-1.0860000000000001</v>
      </c>
      <c r="I64" s="66">
        <v>0</v>
      </c>
      <c r="J64" s="66">
        <v>0</v>
      </c>
      <c r="K64" s="66">
        <v>-0.15199999999999991</v>
      </c>
      <c r="L64" s="66">
        <v>7.2999999999999954E-2</v>
      </c>
    </row>
    <row r="65" spans="2:12" ht="15" x14ac:dyDescent="0.35">
      <c r="B65" s="183" t="s">
        <v>45</v>
      </c>
      <c r="C65" s="126"/>
      <c r="D65" s="127"/>
      <c r="E65" s="127"/>
      <c r="F65" s="90">
        <f>SUM(F63:F64)</f>
        <v>3.1360089999999996</v>
      </c>
      <c r="G65" s="64">
        <f>SUM(G63:G64)</f>
        <v>2.9439999999999991</v>
      </c>
      <c r="H65" s="90">
        <f>SUM(H63:H64)</f>
        <v>7.1869999999999994</v>
      </c>
      <c r="I65" s="68" t="s">
        <v>8</v>
      </c>
      <c r="J65" s="68" t="s">
        <v>8</v>
      </c>
      <c r="K65" s="68">
        <f>SUM(K63:K64)</f>
        <v>5.7849999999999984</v>
      </c>
      <c r="L65" s="68">
        <f>SUM(L63:L64)</f>
        <v>7.1320000000000014</v>
      </c>
    </row>
    <row r="66" spans="2:12" ht="15" x14ac:dyDescent="0.35">
      <c r="B66" s="123" t="s">
        <v>46</v>
      </c>
      <c r="C66" s="123"/>
      <c r="D66" s="69"/>
      <c r="E66" s="69"/>
      <c r="F66" s="91">
        <v>-0.44273200000000001</v>
      </c>
      <c r="G66" s="65">
        <v>-1.448</v>
      </c>
      <c r="H66" s="91">
        <v>-2.2360000000000002</v>
      </c>
      <c r="I66" s="65">
        <v>0</v>
      </c>
      <c r="J66" s="65">
        <v>0</v>
      </c>
      <c r="K66" s="65">
        <v>-2.8130000000000002</v>
      </c>
      <c r="L66" s="65">
        <v>-2.5529999999999999</v>
      </c>
    </row>
    <row r="67" spans="2:12" ht="15" x14ac:dyDescent="0.35">
      <c r="B67" s="124" t="s">
        <v>75</v>
      </c>
      <c r="C67" s="124"/>
      <c r="D67" s="73"/>
      <c r="E67" s="73"/>
      <c r="F67" s="92">
        <v>0</v>
      </c>
      <c r="G67" s="66">
        <v>0</v>
      </c>
      <c r="H67" s="92">
        <v>0</v>
      </c>
      <c r="I67" s="66">
        <v>0</v>
      </c>
      <c r="J67" s="66">
        <v>0</v>
      </c>
      <c r="K67" s="66">
        <v>6.5000000000000002E-2</v>
      </c>
      <c r="L67" s="66">
        <v>8.0999999999999989E-2</v>
      </c>
    </row>
    <row r="68" spans="2:12" ht="15" x14ac:dyDescent="0.35">
      <c r="B68" s="128" t="s">
        <v>47</v>
      </c>
      <c r="C68" s="128"/>
      <c r="D68" s="129"/>
      <c r="E68" s="129"/>
      <c r="F68" s="90">
        <f>SUM(F65:F67)</f>
        <v>2.6932769999999997</v>
      </c>
      <c r="G68" s="64">
        <f>SUM(G65:G67)</f>
        <v>1.4959999999999991</v>
      </c>
      <c r="H68" s="90">
        <f>SUM(H65:H67)</f>
        <v>4.9509999999999987</v>
      </c>
      <c r="I68" s="68" t="s">
        <v>8</v>
      </c>
      <c r="J68" s="68" t="s">
        <v>8</v>
      </c>
      <c r="K68" s="68">
        <f>SUM(K65:K67)</f>
        <v>3.0369999999999981</v>
      </c>
      <c r="L68" s="68">
        <f>SUM(L65:L67)</f>
        <v>4.6600000000000019</v>
      </c>
    </row>
    <row r="69" spans="2:12" ht="15" x14ac:dyDescent="0.35">
      <c r="B69" s="124" t="s">
        <v>48</v>
      </c>
      <c r="C69" s="124"/>
      <c r="D69" s="130"/>
      <c r="E69" s="130"/>
      <c r="F69" s="92">
        <v>0</v>
      </c>
      <c r="G69" s="66">
        <v>0</v>
      </c>
      <c r="H69" s="92">
        <v>0</v>
      </c>
      <c r="I69" s="66">
        <v>0</v>
      </c>
      <c r="J69" s="66">
        <v>0</v>
      </c>
      <c r="K69" s="66">
        <v>0</v>
      </c>
      <c r="L69" s="66">
        <v>-0.31</v>
      </c>
    </row>
    <row r="70" spans="2:12" ht="16.5" customHeight="1" x14ac:dyDescent="0.35">
      <c r="B70" s="183" t="s">
        <v>49</v>
      </c>
      <c r="C70" s="126"/>
      <c r="D70" s="85"/>
      <c r="E70" s="85"/>
      <c r="F70" s="90">
        <f>SUM(F68:F69)</f>
        <v>2.6932769999999997</v>
      </c>
      <c r="G70" s="64">
        <f>SUM(G68:G69)</f>
        <v>1.4959999999999991</v>
      </c>
      <c r="H70" s="90">
        <f>SUM(H68:H69)</f>
        <v>4.9509999999999987</v>
      </c>
      <c r="I70" s="68" t="s">
        <v>8</v>
      </c>
      <c r="J70" s="68" t="s">
        <v>8</v>
      </c>
      <c r="K70" s="68">
        <f>SUM(K68:K69)</f>
        <v>3.0369999999999981</v>
      </c>
      <c r="L70" s="68">
        <f>SUM(L68:L69)</f>
        <v>4.3500000000000023</v>
      </c>
    </row>
    <row r="71" spans="2:12" ht="15" x14ac:dyDescent="0.35">
      <c r="B71" s="123" t="s">
        <v>50</v>
      </c>
      <c r="C71" s="123"/>
      <c r="D71" s="69"/>
      <c r="E71" s="69"/>
      <c r="F71" s="91">
        <v>3.6999999999999998E-2</v>
      </c>
      <c r="G71" s="65">
        <v>0</v>
      </c>
      <c r="H71" s="91">
        <v>-2.7839999999999998</v>
      </c>
      <c r="I71" s="65">
        <v>0</v>
      </c>
      <c r="J71" s="65">
        <v>0</v>
      </c>
      <c r="K71" s="65">
        <v>-3.0630000000000002</v>
      </c>
      <c r="L71" s="65">
        <v>-3.0379999999999998</v>
      </c>
    </row>
    <row r="72" spans="2:12" ht="15" x14ac:dyDescent="0.35">
      <c r="B72" s="123" t="s">
        <v>51</v>
      </c>
      <c r="C72" s="123"/>
      <c r="D72" s="69"/>
      <c r="E72" s="69"/>
      <c r="F72" s="91">
        <v>0</v>
      </c>
      <c r="G72" s="65">
        <v>0</v>
      </c>
      <c r="H72" s="91">
        <v>0</v>
      </c>
      <c r="I72" s="65">
        <v>0</v>
      </c>
      <c r="J72" s="65">
        <v>0</v>
      </c>
      <c r="K72" s="65">
        <v>0</v>
      </c>
      <c r="L72" s="65">
        <v>0</v>
      </c>
    </row>
    <row r="73" spans="2:12" ht="15" x14ac:dyDescent="0.35">
      <c r="B73" s="123" t="s">
        <v>52</v>
      </c>
      <c r="C73" s="123"/>
      <c r="D73" s="69"/>
      <c r="E73" s="69"/>
      <c r="F73" s="91">
        <v>0</v>
      </c>
      <c r="G73" s="65">
        <v>0</v>
      </c>
      <c r="H73" s="91">
        <v>0</v>
      </c>
      <c r="I73" s="65">
        <v>0</v>
      </c>
      <c r="J73" s="65">
        <v>0</v>
      </c>
      <c r="K73" s="65">
        <v>-0.496</v>
      </c>
      <c r="L73" s="65">
        <v>0</v>
      </c>
    </row>
    <row r="74" spans="2:12" ht="15" x14ac:dyDescent="0.35">
      <c r="B74" s="124" t="s">
        <v>53</v>
      </c>
      <c r="C74" s="124"/>
      <c r="D74" s="73"/>
      <c r="E74" s="73"/>
      <c r="F74" s="92">
        <v>0</v>
      </c>
      <c r="G74" s="66">
        <v>0</v>
      </c>
      <c r="H74" s="92">
        <v>0</v>
      </c>
      <c r="I74" s="66">
        <v>0</v>
      </c>
      <c r="J74" s="66">
        <v>0</v>
      </c>
      <c r="K74" s="66">
        <v>0</v>
      </c>
      <c r="L74" s="66">
        <v>0.26700000000000002</v>
      </c>
    </row>
    <row r="75" spans="2:12" ht="15" x14ac:dyDescent="0.35">
      <c r="B75" s="179" t="s">
        <v>54</v>
      </c>
      <c r="C75" s="131" t="s">
        <v>150</v>
      </c>
      <c r="D75" s="132"/>
      <c r="E75" s="132"/>
      <c r="F75" s="96">
        <f>SUM(F71:F74)</f>
        <v>3.6999999999999998E-2</v>
      </c>
      <c r="G75" s="67">
        <f>SUM(G71:G74)</f>
        <v>0</v>
      </c>
      <c r="H75" s="96">
        <f>SUM(H71:H74)</f>
        <v>-2.7839999999999998</v>
      </c>
      <c r="I75" s="170" t="s">
        <v>8</v>
      </c>
      <c r="J75" s="170" t="s">
        <v>8</v>
      </c>
      <c r="K75" s="170">
        <f>SUM(K71:K74)</f>
        <v>-3.5590000000000002</v>
      </c>
      <c r="L75" s="139">
        <f>SUM(L71:L74)</f>
        <v>-2.7709999999999999</v>
      </c>
    </row>
    <row r="76" spans="2:12" ht="15" x14ac:dyDescent="0.35">
      <c r="B76" s="126" t="s">
        <v>55</v>
      </c>
      <c r="C76" s="126"/>
      <c r="D76" s="85"/>
      <c r="E76" s="85"/>
      <c r="F76" s="90">
        <f>SUM(F75+F70)</f>
        <v>2.7302769999999996</v>
      </c>
      <c r="G76" s="64">
        <f>SUM(G75+G70)</f>
        <v>1.4959999999999991</v>
      </c>
      <c r="H76" s="90">
        <f>SUM(H75+H70)</f>
        <v>2.1669999999999989</v>
      </c>
      <c r="I76" s="68" t="s">
        <v>8</v>
      </c>
      <c r="J76" s="68" t="s">
        <v>8</v>
      </c>
      <c r="K76" s="68">
        <f>SUM(K75+K70)</f>
        <v>-0.52200000000000202</v>
      </c>
      <c r="L76" s="68">
        <f>SUM(L75+L70)</f>
        <v>1.5790000000000024</v>
      </c>
    </row>
    <row r="77" spans="2:12" ht="15" x14ac:dyDescent="0.35">
      <c r="B77" s="124" t="s">
        <v>123</v>
      </c>
      <c r="C77" s="124"/>
      <c r="D77" s="73"/>
      <c r="E77" s="73"/>
      <c r="F77" s="92">
        <v>0</v>
      </c>
      <c r="G77" s="66">
        <v>0</v>
      </c>
      <c r="H77" s="92">
        <v>0</v>
      </c>
      <c r="I77" s="66">
        <v>0</v>
      </c>
      <c r="J77" s="66">
        <v>0</v>
      </c>
      <c r="K77" s="66">
        <v>0</v>
      </c>
      <c r="L77" s="66"/>
    </row>
    <row r="78" spans="2:12" ht="15" x14ac:dyDescent="0.35">
      <c r="B78" s="183" t="s">
        <v>124</v>
      </c>
      <c r="C78" s="129"/>
      <c r="D78" s="85"/>
      <c r="E78" s="85"/>
      <c r="F78" s="90">
        <f>SUM(F76:F77)</f>
        <v>2.7302769999999996</v>
      </c>
      <c r="G78" s="64">
        <f>SUM(G76:G77)</f>
        <v>1.4959999999999991</v>
      </c>
      <c r="H78" s="90">
        <f>SUM(H76:H77)</f>
        <v>2.1669999999999989</v>
      </c>
      <c r="I78" s="68" t="s">
        <v>8</v>
      </c>
      <c r="J78" s="68" t="s">
        <v>8</v>
      </c>
      <c r="K78" s="68">
        <f>SUM(K76:K77)</f>
        <v>-0.52200000000000202</v>
      </c>
      <c r="L78" s="68">
        <f>SUM(L76:L77)</f>
        <v>1.5790000000000024</v>
      </c>
    </row>
    <row r="79" spans="2:12" ht="15" x14ac:dyDescent="0.35">
      <c r="B79" s="113"/>
      <c r="C79" s="85"/>
      <c r="D79" s="85"/>
      <c r="E79" s="85"/>
      <c r="F79" s="86"/>
      <c r="G79" s="86"/>
      <c r="H79" s="86"/>
      <c r="I79" s="86"/>
      <c r="J79" s="86"/>
      <c r="K79" s="86"/>
      <c r="L79" s="86"/>
    </row>
    <row r="80" spans="2:12" ht="12.75" customHeight="1" x14ac:dyDescent="0.35">
      <c r="B80" s="83"/>
      <c r="C80" s="74"/>
      <c r="D80" s="76"/>
      <c r="E80" s="76"/>
      <c r="F80" s="77">
        <v>2015</v>
      </c>
      <c r="G80" s="77">
        <v>2014</v>
      </c>
      <c r="H80" s="77">
        <v>2014</v>
      </c>
      <c r="I80" s="77">
        <v>2013</v>
      </c>
      <c r="J80" s="77">
        <v>2012</v>
      </c>
      <c r="K80" s="77">
        <v>2012</v>
      </c>
      <c r="L80" s="77">
        <v>2011</v>
      </c>
    </row>
    <row r="81" spans="2:12" ht="12.75" customHeight="1" x14ac:dyDescent="0.35">
      <c r="B81" s="78"/>
      <c r="C81" s="78"/>
      <c r="D81" s="76"/>
      <c r="E81" s="76"/>
      <c r="F81" s="80" t="s">
        <v>153</v>
      </c>
      <c r="G81" s="80" t="s">
        <v>153</v>
      </c>
      <c r="H81" s="77"/>
      <c r="I81" s="77"/>
      <c r="J81" s="77"/>
      <c r="K81" s="77"/>
      <c r="L81" s="77"/>
    </row>
    <row r="82" spans="2:12" ht="12.75" customHeight="1" x14ac:dyDescent="0.35">
      <c r="B82" s="75" t="s">
        <v>56</v>
      </c>
      <c r="C82" s="81"/>
      <c r="D82" s="75"/>
      <c r="E82" s="75"/>
      <c r="F82" s="79"/>
      <c r="G82" s="79"/>
      <c r="H82" s="79"/>
      <c r="I82" s="79"/>
      <c r="J82" s="79"/>
      <c r="K82" s="79"/>
      <c r="L82" s="79"/>
    </row>
    <row r="83" spans="2:12" ht="1.5" customHeight="1" x14ac:dyDescent="0.35">
      <c r="B83" s="113" t="s">
        <v>59</v>
      </c>
      <c r="C83" s="72"/>
      <c r="D83" s="72"/>
      <c r="E83" s="72"/>
      <c r="F83" s="72"/>
      <c r="G83" s="72"/>
      <c r="H83" s="72"/>
      <c r="I83" s="72"/>
      <c r="J83" s="72"/>
      <c r="K83" s="72"/>
      <c r="L83" s="72"/>
    </row>
    <row r="84" spans="2:12" ht="15" x14ac:dyDescent="0.35">
      <c r="B84" s="146" t="s">
        <v>57</v>
      </c>
      <c r="C84" s="123"/>
      <c r="D84" s="114"/>
      <c r="E84" s="114"/>
      <c r="F84" s="91">
        <v>27.202441278589585</v>
      </c>
      <c r="G84" s="65">
        <v>31.190440175465138</v>
      </c>
      <c r="H84" s="91">
        <v>32.801536044684937</v>
      </c>
      <c r="I84" s="65">
        <v>38.061510491629427</v>
      </c>
      <c r="J84" s="65">
        <v>32.992369560734176</v>
      </c>
      <c r="K84" s="65">
        <v>32.992369560734183</v>
      </c>
      <c r="L84" s="65">
        <v>28.214783821478385</v>
      </c>
    </row>
    <row r="85" spans="2:12" ht="15" x14ac:dyDescent="0.35">
      <c r="B85" s="113" t="s">
        <v>121</v>
      </c>
      <c r="C85" s="123"/>
      <c r="D85" s="114"/>
      <c r="E85" s="114"/>
      <c r="F85" s="91">
        <v>27.357796397794964</v>
      </c>
      <c r="G85" s="65">
        <v>31.946755407653914</v>
      </c>
      <c r="H85" s="91">
        <v>33.513702216791771</v>
      </c>
      <c r="I85" s="65">
        <v>32.857359290962812</v>
      </c>
      <c r="J85" s="65">
        <v>32.992369560734176</v>
      </c>
      <c r="K85" s="65">
        <v>32.992369560734183</v>
      </c>
      <c r="L85" s="65">
        <v>28.214783821478385</v>
      </c>
    </row>
    <row r="86" spans="2:12" ht="15" x14ac:dyDescent="0.35">
      <c r="B86" s="113" t="s">
        <v>58</v>
      </c>
      <c r="C86" s="123"/>
      <c r="D86" s="114"/>
      <c r="E86" s="114"/>
      <c r="F86" s="91">
        <v>20.495224101171775</v>
      </c>
      <c r="G86" s="65">
        <v>20.828921494478898</v>
      </c>
      <c r="H86" s="91">
        <v>25.875370919881309</v>
      </c>
      <c r="I86" s="65">
        <v>25.221574123172502</v>
      </c>
      <c r="J86" s="65">
        <v>22.458238812126215</v>
      </c>
      <c r="K86" s="65">
        <v>19.851515776448771</v>
      </c>
      <c r="L86" s="65">
        <v>15.262668526266857</v>
      </c>
    </row>
    <row r="87" spans="2:12" ht="15" x14ac:dyDescent="0.35">
      <c r="B87" s="113" t="s">
        <v>59</v>
      </c>
      <c r="C87" s="123"/>
      <c r="D87" s="121"/>
      <c r="E87" s="121"/>
      <c r="F87" s="97" t="s">
        <v>8</v>
      </c>
      <c r="G87" s="57" t="s">
        <v>8</v>
      </c>
      <c r="H87" s="91">
        <v>11.622811124637138</v>
      </c>
      <c r="I87" s="65">
        <v>15.2</v>
      </c>
      <c r="J87" s="65" t="s">
        <v>8</v>
      </c>
      <c r="K87" s="65">
        <v>24.699936828806084</v>
      </c>
      <c r="L87" s="65" t="s">
        <v>8</v>
      </c>
    </row>
    <row r="88" spans="2:12" ht="15" x14ac:dyDescent="0.35">
      <c r="B88" s="113" t="s">
        <v>60</v>
      </c>
      <c r="C88" s="123"/>
      <c r="D88" s="121"/>
      <c r="E88" s="121"/>
      <c r="F88" s="97" t="s">
        <v>8</v>
      </c>
      <c r="G88" s="57" t="s">
        <v>8</v>
      </c>
      <c r="H88" s="91">
        <v>10.096658502449264</v>
      </c>
      <c r="I88" s="65">
        <v>15.2</v>
      </c>
      <c r="J88" s="65" t="s">
        <v>8</v>
      </c>
      <c r="K88" s="65">
        <v>16.726264123237574</v>
      </c>
      <c r="L88" s="65" t="s">
        <v>8</v>
      </c>
    </row>
    <row r="89" spans="2:12" ht="15" x14ac:dyDescent="0.35">
      <c r="B89" s="113" t="s">
        <v>61</v>
      </c>
      <c r="C89" s="123"/>
      <c r="D89" s="114"/>
      <c r="E89" s="114"/>
      <c r="F89" s="88">
        <v>57.391580013801516</v>
      </c>
      <c r="G89" s="29">
        <v>52.990641669848003</v>
      </c>
      <c r="H89" s="88">
        <v>57.547669491525419</v>
      </c>
      <c r="I89" s="29">
        <v>52.711455822240858</v>
      </c>
      <c r="J89" s="29" t="s">
        <v>8</v>
      </c>
      <c r="K89" s="29">
        <v>33.576237961305722</v>
      </c>
      <c r="L89" s="29">
        <v>26.639335689932857</v>
      </c>
    </row>
    <row r="90" spans="2:12" ht="15" x14ac:dyDescent="0.35">
      <c r="B90" s="113" t="s">
        <v>62</v>
      </c>
      <c r="C90" s="123"/>
      <c r="D90" s="114"/>
      <c r="E90" s="114"/>
      <c r="F90" s="91">
        <v>28.072167</v>
      </c>
      <c r="G90" s="65">
        <v>34.244</v>
      </c>
      <c r="H90" s="91">
        <v>30.760999999999999</v>
      </c>
      <c r="I90" s="65">
        <v>35.739999999999995</v>
      </c>
      <c r="J90" s="65" t="s">
        <v>8</v>
      </c>
      <c r="K90" s="65">
        <v>16.282</v>
      </c>
      <c r="L90" s="65">
        <v>21.54</v>
      </c>
    </row>
    <row r="91" spans="2:12" ht="15" x14ac:dyDescent="0.35">
      <c r="B91" s="113" t="s">
        <v>63</v>
      </c>
      <c r="C91" s="123"/>
      <c r="D91" s="69"/>
      <c r="E91" s="69"/>
      <c r="F91" s="91">
        <v>0.63775682884138329</v>
      </c>
      <c r="G91" s="65">
        <v>0.76846839830211455</v>
      </c>
      <c r="H91" s="91">
        <v>0.64878402775319488</v>
      </c>
      <c r="I91" s="65">
        <v>0.78475701900898742</v>
      </c>
      <c r="J91" s="65" t="s">
        <v>8</v>
      </c>
      <c r="K91" s="65">
        <v>1.2452722426703897</v>
      </c>
      <c r="L91" s="65">
        <v>1.9968592964824117</v>
      </c>
    </row>
    <row r="92" spans="2:12" ht="15" x14ac:dyDescent="0.35">
      <c r="B92" s="115" t="s">
        <v>64</v>
      </c>
      <c r="C92" s="124"/>
      <c r="D92" s="73"/>
      <c r="E92" s="73"/>
      <c r="F92" s="98" t="s">
        <v>8</v>
      </c>
      <c r="G92" s="59" t="s">
        <v>8</v>
      </c>
      <c r="H92" s="88">
        <v>117</v>
      </c>
      <c r="I92" s="59">
        <v>112</v>
      </c>
      <c r="J92" s="29">
        <v>103</v>
      </c>
      <c r="K92" s="29">
        <v>103</v>
      </c>
      <c r="L92" s="29">
        <v>90</v>
      </c>
    </row>
    <row r="93" spans="2:12" ht="15" x14ac:dyDescent="0.35">
      <c r="B93" s="117" t="s">
        <v>89</v>
      </c>
      <c r="C93" s="71"/>
      <c r="D93" s="71"/>
      <c r="E93" s="71"/>
      <c r="F93" s="71"/>
      <c r="G93" s="71"/>
      <c r="H93" s="71"/>
      <c r="I93" s="71"/>
      <c r="J93" s="71"/>
      <c r="K93" s="71"/>
      <c r="L93" s="71"/>
    </row>
    <row r="94" spans="2:12" ht="15" x14ac:dyDescent="0.35">
      <c r="B94" s="117">
        <v>0</v>
      </c>
      <c r="C94" s="133"/>
      <c r="D94" s="133"/>
      <c r="E94" s="133"/>
      <c r="F94" s="133"/>
      <c r="G94" s="133"/>
      <c r="H94" s="133"/>
      <c r="I94" s="133"/>
      <c r="J94" s="133"/>
      <c r="K94" s="133"/>
      <c r="L94" s="133"/>
    </row>
    <row r="95" spans="2:12" ht="15" x14ac:dyDescent="0.35">
      <c r="B95" s="117">
        <v>0</v>
      </c>
      <c r="C95" s="133"/>
      <c r="D95" s="133"/>
      <c r="E95" s="133"/>
      <c r="F95" s="133"/>
      <c r="G95" s="133"/>
      <c r="H95" s="133"/>
      <c r="I95" s="133"/>
      <c r="J95" s="133"/>
      <c r="K95" s="133"/>
      <c r="L95" s="133"/>
    </row>
    <row r="96" spans="2:12" ht="15" x14ac:dyDescent="0.35">
      <c r="B96" s="117"/>
      <c r="C96" s="134"/>
      <c r="D96" s="134"/>
      <c r="E96" s="134"/>
      <c r="F96" s="134"/>
      <c r="G96" s="134"/>
      <c r="H96" s="134"/>
      <c r="I96" s="134"/>
      <c r="J96" s="134"/>
      <c r="K96" s="134"/>
      <c r="L96" s="134"/>
    </row>
    <row r="97" spans="2:12" x14ac:dyDescent="0.3">
      <c r="B97" s="135"/>
      <c r="C97" s="135"/>
      <c r="D97" s="135"/>
      <c r="E97" s="135"/>
      <c r="F97" s="135"/>
      <c r="G97" s="135"/>
      <c r="H97" s="135"/>
      <c r="I97" s="135"/>
      <c r="J97" s="135"/>
      <c r="K97" s="135"/>
      <c r="L97" s="135"/>
    </row>
    <row r="98" spans="2:12" x14ac:dyDescent="0.3">
      <c r="B98" s="135"/>
      <c r="C98" s="135"/>
      <c r="D98" s="135"/>
      <c r="E98" s="135"/>
      <c r="F98" s="135"/>
      <c r="G98" s="135"/>
      <c r="H98" s="135"/>
      <c r="I98" s="135"/>
      <c r="J98" s="135"/>
      <c r="K98" s="135"/>
      <c r="L98" s="135"/>
    </row>
    <row r="99" spans="2:12" x14ac:dyDescent="0.3">
      <c r="B99" s="135"/>
      <c r="C99" s="135"/>
      <c r="D99" s="135"/>
      <c r="E99" s="135"/>
      <c r="F99" s="135"/>
      <c r="G99" s="135"/>
      <c r="H99" s="135"/>
      <c r="I99" s="135"/>
      <c r="J99" s="135"/>
      <c r="K99" s="135"/>
      <c r="L99" s="135"/>
    </row>
    <row r="100" spans="2:12" x14ac:dyDescent="0.3">
      <c r="B100" s="135"/>
      <c r="C100" s="135"/>
      <c r="D100" s="135"/>
      <c r="E100" s="135"/>
      <c r="F100" s="135"/>
      <c r="G100" s="135"/>
      <c r="H100" s="135"/>
      <c r="I100" s="135"/>
      <c r="J100" s="135"/>
      <c r="K100" s="135"/>
      <c r="L100" s="135"/>
    </row>
    <row r="101" spans="2:12" x14ac:dyDescent="0.3"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</row>
    <row r="102" spans="2:12" x14ac:dyDescent="0.3"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</row>
    <row r="103" spans="2:12" x14ac:dyDescent="0.3"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</row>
    <row r="104" spans="2:12" x14ac:dyDescent="0.3"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</row>
    <row r="105" spans="2:12" x14ac:dyDescent="0.3"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</row>
    <row r="106" spans="2:12" x14ac:dyDescent="0.3"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</row>
    <row r="107" spans="2:12" x14ac:dyDescent="0.3"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</row>
    <row r="108" spans="2:12" x14ac:dyDescent="0.3"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</row>
    <row r="109" spans="2:12" x14ac:dyDescent="0.3"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</row>
    <row r="110" spans="2:12" x14ac:dyDescent="0.3"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</row>
    <row r="111" spans="2:12" x14ac:dyDescent="0.3"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  <c r="L111" s="105"/>
    </row>
    <row r="112" spans="2:12" x14ac:dyDescent="0.3"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</row>
    <row r="113" spans="2:12" x14ac:dyDescent="0.3">
      <c r="B113" s="105"/>
      <c r="C113" s="105"/>
      <c r="D113" s="105"/>
      <c r="E113" s="105"/>
      <c r="F113" s="105"/>
      <c r="G113" s="105"/>
      <c r="H113" s="105"/>
      <c r="I113" s="105"/>
      <c r="J113" s="105"/>
      <c r="K113" s="105"/>
      <c r="L113" s="105"/>
    </row>
  </sheetData>
  <mergeCells count="1">
    <mergeCell ref="B3:L3"/>
  </mergeCells>
  <pageMargins left="0.7" right="0.7" top="0.75" bottom="0.75" header="0.3" footer="0.3"/>
  <pageSetup paperSize="9" scale="52" orientation="portrait" r:id="rId1"/>
  <rowBreaks count="1" manualBreakCount="1">
    <brk id="95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3"/>
  <sheetViews>
    <sheetView showZeros="0" topLeftCell="B3" zoomScaleNormal="100" workbookViewId="0">
      <selection activeCell="B3" sqref="B3:K3"/>
    </sheetView>
  </sheetViews>
  <sheetFormatPr defaultColWidth="9.109375" defaultRowHeight="14.4" outlineLevelRow="1" x14ac:dyDescent="0.3"/>
  <cols>
    <col min="1" max="1" width="3.5546875" style="99" hidden="1" customWidth="1"/>
    <col min="2" max="2" width="26" style="99" customWidth="1"/>
    <col min="3" max="3" width="16" style="99" customWidth="1"/>
    <col min="4" max="4" width="8.33203125" style="99" customWidth="1"/>
    <col min="5" max="5" width="4.88671875" style="99" customWidth="1"/>
    <col min="6" max="11" width="9.6640625" style="99" customWidth="1"/>
    <col min="12" max="16384" width="9.109375" style="99"/>
  </cols>
  <sheetData>
    <row r="1" spans="2:11" ht="16.5" hidden="1" outlineLevel="1" x14ac:dyDescent="0.35">
      <c r="B1" s="106" t="s">
        <v>109</v>
      </c>
      <c r="C1" s="106" t="s">
        <v>111</v>
      </c>
      <c r="D1" s="106"/>
      <c r="E1" s="106"/>
      <c r="F1" s="107" t="e">
        <f>#REF!</f>
        <v>#REF!</v>
      </c>
      <c r="G1" s="107" t="e">
        <f>#REF!</f>
        <v>#REF!</v>
      </c>
      <c r="H1" s="107" t="e">
        <f>#REF!</f>
        <v>#REF!</v>
      </c>
      <c r="I1" s="107" t="e">
        <f>#REF!</f>
        <v>#REF!</v>
      </c>
      <c r="J1" s="107" t="e">
        <f>#REF!</f>
        <v>#REF!</v>
      </c>
      <c r="K1" s="107" t="e">
        <f>#REF!</f>
        <v>#REF!</v>
      </c>
    </row>
    <row r="2" spans="2:11" ht="16.5" hidden="1" collapsed="1" x14ac:dyDescent="0.35">
      <c r="B2" s="108" t="s">
        <v>23</v>
      </c>
      <c r="C2" s="109"/>
      <c r="D2" s="109"/>
      <c r="E2" s="136" t="s">
        <v>113</v>
      </c>
      <c r="F2" s="109"/>
      <c r="G2" s="109"/>
      <c r="H2" s="109"/>
      <c r="I2" s="109"/>
      <c r="J2" s="109"/>
      <c r="K2" s="109"/>
    </row>
    <row r="3" spans="2:11" ht="21.75" customHeight="1" x14ac:dyDescent="0.25">
      <c r="B3" s="191" t="s">
        <v>88</v>
      </c>
      <c r="C3" s="191"/>
      <c r="D3" s="191"/>
      <c r="E3" s="191"/>
      <c r="F3" s="191"/>
      <c r="G3" s="191"/>
      <c r="H3" s="191"/>
      <c r="I3" s="191"/>
      <c r="J3" s="191"/>
      <c r="K3" s="191"/>
    </row>
    <row r="4" spans="2:11" ht="16.5" x14ac:dyDescent="0.35">
      <c r="B4" s="110" t="s">
        <v>15</v>
      </c>
      <c r="C4" s="111"/>
      <c r="D4" s="111"/>
      <c r="E4" s="111"/>
      <c r="F4" s="105"/>
      <c r="G4" s="105"/>
      <c r="H4" s="105"/>
      <c r="I4" s="105"/>
      <c r="J4" s="105"/>
      <c r="K4" s="105"/>
    </row>
    <row r="5" spans="2:11" ht="12.75" customHeight="1" x14ac:dyDescent="0.35">
      <c r="B5" s="74"/>
      <c r="C5" s="74"/>
      <c r="D5" s="75"/>
      <c r="E5" s="76"/>
      <c r="F5" s="77">
        <v>2015</v>
      </c>
      <c r="G5" s="77">
        <v>2014</v>
      </c>
      <c r="H5" s="77">
        <v>2014</v>
      </c>
      <c r="I5" s="77">
        <v>2013</v>
      </c>
      <c r="J5" s="77">
        <v>2012</v>
      </c>
      <c r="K5" s="77">
        <v>2011</v>
      </c>
    </row>
    <row r="6" spans="2:11" ht="12.75" customHeight="1" x14ac:dyDescent="0.35">
      <c r="B6" s="78"/>
      <c r="C6" s="78"/>
      <c r="D6" s="75"/>
      <c r="E6" s="76"/>
      <c r="F6" s="77" t="s">
        <v>153</v>
      </c>
      <c r="G6" s="77" t="s">
        <v>153</v>
      </c>
      <c r="H6" s="77"/>
      <c r="I6" s="77"/>
      <c r="J6" s="77"/>
      <c r="K6" s="77"/>
    </row>
    <row r="7" spans="2:11" ht="12.75" customHeight="1" x14ac:dyDescent="0.35">
      <c r="B7" s="75" t="s">
        <v>9</v>
      </c>
      <c r="C7" s="78"/>
      <c r="D7" s="75"/>
      <c r="E7" s="75" t="s">
        <v>112</v>
      </c>
      <c r="F7" s="79"/>
      <c r="G7" s="79" t="s">
        <v>7</v>
      </c>
      <c r="H7" s="79" t="s">
        <v>7</v>
      </c>
      <c r="I7" s="79" t="s">
        <v>117</v>
      </c>
      <c r="J7" s="79" t="s">
        <v>65</v>
      </c>
      <c r="K7" s="79"/>
    </row>
    <row r="8" spans="2:11" ht="3.75" customHeight="1" x14ac:dyDescent="0.35">
      <c r="B8" s="72"/>
      <c r="C8" s="72"/>
      <c r="D8" s="72"/>
      <c r="E8" s="72"/>
      <c r="F8" s="72"/>
      <c r="G8" s="72"/>
      <c r="H8" s="72"/>
      <c r="I8" s="72"/>
      <c r="J8" s="72"/>
      <c r="K8" s="72"/>
    </row>
    <row r="9" spans="2:11" ht="15" x14ac:dyDescent="0.35">
      <c r="B9" s="113" t="s">
        <v>10</v>
      </c>
      <c r="C9" s="114"/>
      <c r="D9" s="114"/>
      <c r="E9" s="114"/>
      <c r="F9" s="87">
        <v>791.15413999999998</v>
      </c>
      <c r="G9" s="25">
        <v>715.71299999999997</v>
      </c>
      <c r="H9" s="87">
        <v>2612.4299999999998</v>
      </c>
      <c r="I9" s="25">
        <v>2528.2269999999999</v>
      </c>
      <c r="J9" s="25">
        <v>2576.6410000000001</v>
      </c>
      <c r="K9" s="25">
        <v>0</v>
      </c>
    </row>
    <row r="10" spans="2:11" ht="15" x14ac:dyDescent="0.35">
      <c r="B10" s="113" t="s">
        <v>11</v>
      </c>
      <c r="C10" s="69"/>
      <c r="D10" s="69"/>
      <c r="E10" s="69"/>
      <c r="F10" s="88">
        <v>-612.08351999999991</v>
      </c>
      <c r="G10" s="29">
        <v>-560.10899999999992</v>
      </c>
      <c r="H10" s="88">
        <v>-2117.4539999999997</v>
      </c>
      <c r="I10" s="29">
        <v>-2138.085</v>
      </c>
      <c r="J10" s="29">
        <v>-2158.8960000000002</v>
      </c>
      <c r="K10" s="29">
        <v>0</v>
      </c>
    </row>
    <row r="11" spans="2:11" ht="15" x14ac:dyDescent="0.35">
      <c r="B11" s="113" t="s">
        <v>12</v>
      </c>
      <c r="C11" s="69"/>
      <c r="D11" s="69"/>
      <c r="E11" s="69"/>
      <c r="F11" s="88">
        <v>3.6999999999999998E-2</v>
      </c>
      <c r="G11" s="29">
        <v>-9.4E-2</v>
      </c>
      <c r="H11" s="88">
        <v>6.7000000000000004E-2</v>
      </c>
      <c r="I11" s="29">
        <v>52.139000000000003</v>
      </c>
      <c r="J11" s="29">
        <v>44.603999999999999</v>
      </c>
      <c r="K11" s="29">
        <v>0</v>
      </c>
    </row>
    <row r="12" spans="2:11" ht="15" x14ac:dyDescent="0.35">
      <c r="B12" s="113" t="s">
        <v>13</v>
      </c>
      <c r="C12" s="69"/>
      <c r="D12" s="69"/>
      <c r="E12" s="69"/>
      <c r="F12" s="88">
        <v>13.513999999999999</v>
      </c>
      <c r="G12" s="29">
        <v>11</v>
      </c>
      <c r="H12" s="88">
        <v>35.067</v>
      </c>
      <c r="I12" s="29">
        <v>26.55</v>
      </c>
      <c r="J12" s="29">
        <v>40</v>
      </c>
      <c r="K12" s="29">
        <v>0</v>
      </c>
    </row>
    <row r="13" spans="2:11" ht="15" x14ac:dyDescent="0.35">
      <c r="B13" s="115" t="s">
        <v>14</v>
      </c>
      <c r="C13" s="73"/>
      <c r="D13" s="73"/>
      <c r="E13" s="73"/>
      <c r="F13" s="89">
        <v>0</v>
      </c>
      <c r="G13" s="33">
        <v>0</v>
      </c>
      <c r="H13" s="89">
        <v>3.2650000000000001</v>
      </c>
      <c r="I13" s="33">
        <v>-1.282</v>
      </c>
      <c r="J13" s="33">
        <v>0</v>
      </c>
      <c r="K13" s="33">
        <v>0</v>
      </c>
    </row>
    <row r="14" spans="2:11" ht="15.75" x14ac:dyDescent="0.25">
      <c r="B14" s="116" t="s">
        <v>0</v>
      </c>
      <c r="C14" s="116"/>
      <c r="D14" s="116"/>
      <c r="E14" s="116"/>
      <c r="F14" s="87">
        <f t="shared" ref="F14:K14" si="0">SUM(F9:F13)</f>
        <v>192.62162000000009</v>
      </c>
      <c r="G14" s="25">
        <f t="shared" si="0"/>
        <v>166.51000000000005</v>
      </c>
      <c r="H14" s="87">
        <f t="shared" si="0"/>
        <v>533.37500000000011</v>
      </c>
      <c r="I14" s="26">
        <f t="shared" si="0"/>
        <v>467.54899999999986</v>
      </c>
      <c r="J14" s="26">
        <f t="shared" si="0"/>
        <v>502.34899999999988</v>
      </c>
      <c r="K14" s="26">
        <f t="shared" si="0"/>
        <v>0</v>
      </c>
    </row>
    <row r="15" spans="2:11" ht="16.5" x14ac:dyDescent="0.35">
      <c r="B15" s="115" t="s">
        <v>73</v>
      </c>
      <c r="C15" s="73"/>
      <c r="D15" s="73"/>
      <c r="E15" s="73"/>
      <c r="F15" s="89">
        <v>-39.285173999999998</v>
      </c>
      <c r="G15" s="33">
        <v>-40.725000000000001</v>
      </c>
      <c r="H15" s="89">
        <v>-167.54000000000002</v>
      </c>
      <c r="I15" s="33">
        <v>-156.077</v>
      </c>
      <c r="J15" s="33">
        <v>-159.09</v>
      </c>
      <c r="K15" s="33">
        <v>0</v>
      </c>
    </row>
    <row r="16" spans="2:11" ht="15.75" x14ac:dyDescent="0.25">
      <c r="B16" s="116" t="s">
        <v>1</v>
      </c>
      <c r="C16" s="116"/>
      <c r="D16" s="116"/>
      <c r="E16" s="116"/>
      <c r="F16" s="87">
        <f t="shared" ref="F16:K16" si="1">SUM(F14:F15)</f>
        <v>153.33644600000008</v>
      </c>
      <c r="G16" s="25">
        <f t="shared" si="1"/>
        <v>125.78500000000005</v>
      </c>
      <c r="H16" s="87">
        <f t="shared" si="1"/>
        <v>365.83500000000009</v>
      </c>
      <c r="I16" s="26">
        <f t="shared" si="1"/>
        <v>311.47199999999987</v>
      </c>
      <c r="J16" s="26">
        <f t="shared" si="1"/>
        <v>343.2589999999999</v>
      </c>
      <c r="K16" s="26">
        <f t="shared" si="1"/>
        <v>0</v>
      </c>
    </row>
    <row r="17" spans="2:11" ht="15" x14ac:dyDescent="0.35">
      <c r="B17" s="113" t="s">
        <v>16</v>
      </c>
      <c r="C17" s="117"/>
      <c r="D17" s="117"/>
      <c r="E17" s="117"/>
      <c r="F17" s="88">
        <v>0</v>
      </c>
      <c r="G17" s="29">
        <v>0</v>
      </c>
      <c r="H17" s="88">
        <v>0</v>
      </c>
      <c r="I17" s="29">
        <v>-2.1269999999999998</v>
      </c>
      <c r="J17" s="29">
        <v>0</v>
      </c>
      <c r="K17" s="29">
        <v>0</v>
      </c>
    </row>
    <row r="18" spans="2:11" ht="16.5" x14ac:dyDescent="0.35">
      <c r="B18" s="115" t="s">
        <v>17</v>
      </c>
      <c r="C18" s="73"/>
      <c r="D18" s="73"/>
      <c r="E18" s="73"/>
      <c r="F18" s="89">
        <v>0</v>
      </c>
      <c r="G18" s="33">
        <v>0</v>
      </c>
      <c r="H18" s="89">
        <v>0</v>
      </c>
      <c r="I18" s="33">
        <v>0</v>
      </c>
      <c r="J18" s="33">
        <v>0</v>
      </c>
      <c r="K18" s="33">
        <v>0</v>
      </c>
    </row>
    <row r="19" spans="2:11" x14ac:dyDescent="0.3">
      <c r="B19" s="116" t="s">
        <v>2</v>
      </c>
      <c r="C19" s="116"/>
      <c r="D19" s="116"/>
      <c r="E19" s="116"/>
      <c r="F19" s="87">
        <f t="shared" ref="F19:K19" si="2">SUM(F16:F18)</f>
        <v>153.33644600000008</v>
      </c>
      <c r="G19" s="25">
        <f t="shared" si="2"/>
        <v>125.78500000000005</v>
      </c>
      <c r="H19" s="87">
        <f t="shared" si="2"/>
        <v>365.83500000000009</v>
      </c>
      <c r="I19" s="26">
        <f t="shared" si="2"/>
        <v>309.34499999999986</v>
      </c>
      <c r="J19" s="26">
        <f t="shared" si="2"/>
        <v>343.2589999999999</v>
      </c>
      <c r="K19" s="26">
        <f t="shared" si="2"/>
        <v>0</v>
      </c>
    </row>
    <row r="20" spans="2:11" ht="15" x14ac:dyDescent="0.35">
      <c r="B20" s="113" t="s">
        <v>18</v>
      </c>
      <c r="C20" s="69"/>
      <c r="D20" s="69"/>
      <c r="E20" s="69"/>
      <c r="F20" s="88">
        <v>11.767763</v>
      </c>
      <c r="G20" s="29">
        <v>5.5539999999999994</v>
      </c>
      <c r="H20" s="88">
        <v>0.70500000000000007</v>
      </c>
      <c r="I20" s="29">
        <v>2.141</v>
      </c>
      <c r="J20" s="29">
        <v>1.625</v>
      </c>
      <c r="K20" s="29">
        <v>0</v>
      </c>
    </row>
    <row r="21" spans="2:11" ht="15" x14ac:dyDescent="0.35">
      <c r="B21" s="115" t="s">
        <v>19</v>
      </c>
      <c r="C21" s="73"/>
      <c r="D21" s="73"/>
      <c r="E21" s="73"/>
      <c r="F21" s="89">
        <v>-32.861211000000004</v>
      </c>
      <c r="G21" s="33">
        <v>-41.462000000000003</v>
      </c>
      <c r="H21" s="89">
        <v>-158.60999999999999</v>
      </c>
      <c r="I21" s="33">
        <v>-177.26999999999998</v>
      </c>
      <c r="J21" s="33">
        <v>-115.232</v>
      </c>
      <c r="K21" s="33">
        <v>0</v>
      </c>
    </row>
    <row r="22" spans="2:11" x14ac:dyDescent="0.3">
      <c r="B22" s="116" t="s">
        <v>3</v>
      </c>
      <c r="C22" s="116"/>
      <c r="D22" s="116"/>
      <c r="E22" s="116"/>
      <c r="F22" s="87">
        <f t="shared" ref="F22:K22" si="3">SUM(F19:F21)</f>
        <v>132.24299800000009</v>
      </c>
      <c r="G22" s="25">
        <f t="shared" si="3"/>
        <v>89.877000000000052</v>
      </c>
      <c r="H22" s="87">
        <f t="shared" si="3"/>
        <v>207.93000000000009</v>
      </c>
      <c r="I22" s="26">
        <f t="shared" si="3"/>
        <v>134.21599999999989</v>
      </c>
      <c r="J22" s="26">
        <f t="shared" si="3"/>
        <v>229.6519999999999</v>
      </c>
      <c r="K22" s="26">
        <f t="shared" si="3"/>
        <v>0</v>
      </c>
    </row>
    <row r="23" spans="2:11" ht="15" x14ac:dyDescent="0.35">
      <c r="B23" s="113" t="s">
        <v>20</v>
      </c>
      <c r="C23" s="69"/>
      <c r="D23" s="69"/>
      <c r="E23" s="69"/>
      <c r="F23" s="88">
        <v>-28.292999999999999</v>
      </c>
      <c r="G23" s="29">
        <v>-20.688000000000002</v>
      </c>
      <c r="H23" s="88">
        <v>-33.344000000000001</v>
      </c>
      <c r="I23" s="29">
        <v>-22.26</v>
      </c>
      <c r="J23" s="29">
        <v>-38.347000000000001</v>
      </c>
      <c r="K23" s="29">
        <v>0</v>
      </c>
    </row>
    <row r="24" spans="2:11" ht="15" x14ac:dyDescent="0.35">
      <c r="B24" s="115" t="s">
        <v>78</v>
      </c>
      <c r="C24" s="118"/>
      <c r="D24" s="118"/>
      <c r="E24" s="118"/>
      <c r="F24" s="89">
        <v>0</v>
      </c>
      <c r="G24" s="33">
        <v>0</v>
      </c>
      <c r="H24" s="89">
        <v>0</v>
      </c>
      <c r="I24" s="33">
        <v>0</v>
      </c>
      <c r="J24" s="33">
        <v>0</v>
      </c>
      <c r="K24" s="33">
        <v>0</v>
      </c>
    </row>
    <row r="25" spans="2:11" ht="15" x14ac:dyDescent="0.35">
      <c r="B25" s="119" t="s">
        <v>21</v>
      </c>
      <c r="C25" s="120"/>
      <c r="D25" s="120"/>
      <c r="E25" s="120"/>
      <c r="F25" s="87">
        <v>103.95</v>
      </c>
      <c r="G25" s="25">
        <f t="shared" ref="G25:K25" si="4">SUM(G22:G24)</f>
        <v>69.18900000000005</v>
      </c>
      <c r="H25" s="87">
        <f t="shared" si="4"/>
        <v>174.5860000000001</v>
      </c>
      <c r="I25" s="26">
        <f t="shared" si="4"/>
        <v>111.95599999999989</v>
      </c>
      <c r="J25" s="26">
        <f t="shared" si="4"/>
        <v>191.30499999999989</v>
      </c>
      <c r="K25" s="26">
        <f t="shared" si="4"/>
        <v>0</v>
      </c>
    </row>
    <row r="26" spans="2:11" ht="15" x14ac:dyDescent="0.35">
      <c r="B26" s="113" t="s">
        <v>22</v>
      </c>
      <c r="C26" s="69"/>
      <c r="D26" s="69"/>
      <c r="E26" s="69"/>
      <c r="F26" s="88">
        <v>103.95</v>
      </c>
      <c r="G26" s="29">
        <v>69.189000000000064</v>
      </c>
      <c r="H26" s="88">
        <v>174.58600000000052</v>
      </c>
      <c r="I26" s="29">
        <v>111.9560000000001</v>
      </c>
      <c r="J26" s="29">
        <v>191.30499999999981</v>
      </c>
      <c r="K26" s="29">
        <v>0</v>
      </c>
    </row>
    <row r="27" spans="2:11" ht="15" x14ac:dyDescent="0.35">
      <c r="B27" s="113" t="s">
        <v>80</v>
      </c>
      <c r="C27" s="69"/>
      <c r="D27" s="69"/>
      <c r="E27" s="69"/>
      <c r="F27" s="88">
        <v>0</v>
      </c>
      <c r="G27" s="29">
        <v>0</v>
      </c>
      <c r="H27" s="88">
        <v>0</v>
      </c>
      <c r="I27" s="29">
        <v>0</v>
      </c>
      <c r="J27" s="29">
        <v>0</v>
      </c>
      <c r="K27" s="29">
        <v>0</v>
      </c>
    </row>
    <row r="28" spans="2:11" ht="15" x14ac:dyDescent="0.35">
      <c r="B28" s="148"/>
      <c r="C28" s="148"/>
      <c r="D28" s="148"/>
      <c r="E28" s="148"/>
      <c r="F28" s="149"/>
      <c r="G28" s="150"/>
      <c r="H28" s="149"/>
      <c r="I28" s="150"/>
      <c r="J28" s="150"/>
      <c r="K28" s="150"/>
    </row>
    <row r="29" spans="2:11" ht="15" x14ac:dyDescent="0.35">
      <c r="B29" s="146" t="s">
        <v>83</v>
      </c>
      <c r="C29" s="69"/>
      <c r="D29" s="69"/>
      <c r="E29" s="69"/>
      <c r="F29" s="88">
        <v>-7.4619999999999997</v>
      </c>
      <c r="G29" s="29">
        <v>0</v>
      </c>
      <c r="H29" s="88">
        <v>-3.2529999999999997</v>
      </c>
      <c r="I29" s="29">
        <v>-6.7910000000000004</v>
      </c>
      <c r="J29" s="29">
        <v>-4.6920000000000002</v>
      </c>
      <c r="K29" s="29">
        <v>0</v>
      </c>
    </row>
    <row r="30" spans="2:11" ht="15" x14ac:dyDescent="0.35">
      <c r="B30" s="147" t="s">
        <v>84</v>
      </c>
      <c r="C30" s="148"/>
      <c r="D30" s="148"/>
      <c r="E30" s="148"/>
      <c r="F30" s="164">
        <f t="shared" ref="F30:K30" si="5">F16-F29</f>
        <v>160.79844600000007</v>
      </c>
      <c r="G30" s="165">
        <f t="shared" si="5"/>
        <v>125.78500000000005</v>
      </c>
      <c r="H30" s="164">
        <f t="shared" si="5"/>
        <v>369.08800000000008</v>
      </c>
      <c r="I30" s="165">
        <f t="shared" si="5"/>
        <v>318.26299999999986</v>
      </c>
      <c r="J30" s="165">
        <f t="shared" si="5"/>
        <v>347.95099999999991</v>
      </c>
      <c r="K30" s="165">
        <f t="shared" si="5"/>
        <v>0</v>
      </c>
    </row>
    <row r="31" spans="2:11" ht="15" x14ac:dyDescent="0.35">
      <c r="B31" s="113"/>
      <c r="C31" s="69"/>
      <c r="D31" s="69"/>
      <c r="E31" s="69"/>
      <c r="F31" s="30"/>
      <c r="G31" s="30"/>
      <c r="H31" s="30"/>
      <c r="I31" s="30"/>
      <c r="J31" s="30"/>
      <c r="K31" s="30"/>
    </row>
    <row r="32" spans="2:11" ht="12.75" customHeight="1" x14ac:dyDescent="0.35">
      <c r="B32" s="74"/>
      <c r="C32" s="74"/>
      <c r="D32" s="75"/>
      <c r="E32" s="76"/>
      <c r="F32" s="77">
        <v>2015</v>
      </c>
      <c r="G32" s="77">
        <v>2014</v>
      </c>
      <c r="H32" s="77">
        <v>2014</v>
      </c>
      <c r="I32" s="77">
        <v>2013</v>
      </c>
      <c r="J32" s="77">
        <v>2012</v>
      </c>
      <c r="K32" s="77">
        <v>2011</v>
      </c>
    </row>
    <row r="33" spans="2:11" ht="12.75" customHeight="1" x14ac:dyDescent="0.35">
      <c r="B33" s="78"/>
      <c r="C33" s="78"/>
      <c r="D33" s="75"/>
      <c r="E33" s="76"/>
      <c r="F33" s="80" t="s">
        <v>153</v>
      </c>
      <c r="G33" s="80" t="s">
        <v>153</v>
      </c>
      <c r="H33" s="80"/>
      <c r="I33" s="80"/>
      <c r="J33" s="80"/>
      <c r="K33" s="80"/>
    </row>
    <row r="34" spans="2:11" ht="12.75" customHeight="1" x14ac:dyDescent="0.35">
      <c r="B34" s="75" t="s">
        <v>77</v>
      </c>
      <c r="C34" s="81"/>
      <c r="D34" s="75"/>
      <c r="E34" s="75"/>
      <c r="F34" s="82"/>
      <c r="G34" s="82"/>
      <c r="H34" s="82"/>
      <c r="I34" s="82"/>
      <c r="J34" s="82"/>
      <c r="K34" s="82"/>
    </row>
    <row r="35" spans="2:11" ht="3" customHeight="1" x14ac:dyDescent="0.35">
      <c r="B35" s="113"/>
      <c r="C35" s="72"/>
      <c r="D35" s="72"/>
      <c r="E35" s="72"/>
      <c r="F35" s="70"/>
      <c r="G35" s="70"/>
      <c r="H35" s="70"/>
      <c r="I35" s="70"/>
      <c r="J35" s="70"/>
      <c r="K35" s="70"/>
    </row>
    <row r="36" spans="2:11" ht="15" x14ac:dyDescent="0.35">
      <c r="B36" s="113" t="s">
        <v>4</v>
      </c>
      <c r="C36" s="121"/>
      <c r="D36" s="121"/>
      <c r="E36" s="121"/>
      <c r="F36" s="88">
        <v>2510</v>
      </c>
      <c r="G36" s="29">
        <v>2437.88</v>
      </c>
      <c r="H36" s="88">
        <v>2472.913</v>
      </c>
      <c r="I36" s="29">
        <v>2437.0740000000001</v>
      </c>
      <c r="J36" s="29">
        <v>0</v>
      </c>
      <c r="K36" s="29">
        <v>0</v>
      </c>
    </row>
    <row r="37" spans="2:11" ht="15" x14ac:dyDescent="0.35">
      <c r="B37" s="113" t="s">
        <v>24</v>
      </c>
      <c r="C37" s="114"/>
      <c r="D37" s="114"/>
      <c r="E37" s="114"/>
      <c r="F37" s="88">
        <v>35.332000000000001</v>
      </c>
      <c r="G37" s="29">
        <v>4.8250000000000002</v>
      </c>
      <c r="H37" s="88">
        <v>16.149999999999999</v>
      </c>
      <c r="I37" s="29">
        <v>5.3129999999999997</v>
      </c>
      <c r="J37" s="29">
        <v>0</v>
      </c>
      <c r="K37" s="29">
        <v>0</v>
      </c>
    </row>
    <row r="38" spans="2:11" ht="15" x14ac:dyDescent="0.35">
      <c r="B38" s="113" t="s">
        <v>25</v>
      </c>
      <c r="C38" s="114"/>
      <c r="D38" s="114"/>
      <c r="E38" s="114"/>
      <c r="F38" s="88">
        <v>765.0429529999999</v>
      </c>
      <c r="G38" s="29">
        <v>816.87400000000002</v>
      </c>
      <c r="H38" s="88">
        <v>769.04000000000008</v>
      </c>
      <c r="I38" s="29">
        <v>846.30700000000002</v>
      </c>
      <c r="J38" s="29">
        <v>0</v>
      </c>
      <c r="K38" s="29">
        <v>0</v>
      </c>
    </row>
    <row r="39" spans="2:11" ht="15" x14ac:dyDescent="0.35">
      <c r="B39" s="113" t="s">
        <v>26</v>
      </c>
      <c r="C39" s="114"/>
      <c r="D39" s="114"/>
      <c r="E39" s="114"/>
      <c r="F39" s="88">
        <v>3.53</v>
      </c>
      <c r="G39" s="29">
        <v>6</v>
      </c>
      <c r="H39" s="88">
        <v>9.2270000000000003</v>
      </c>
      <c r="I39" s="29">
        <v>6.0830000000000002</v>
      </c>
      <c r="J39" s="29">
        <v>0</v>
      </c>
      <c r="K39" s="29">
        <v>0</v>
      </c>
    </row>
    <row r="40" spans="2:11" ht="15" x14ac:dyDescent="0.35">
      <c r="B40" s="115" t="s">
        <v>27</v>
      </c>
      <c r="C40" s="73"/>
      <c r="D40" s="73"/>
      <c r="E40" s="73"/>
      <c r="F40" s="89">
        <v>340.22800000000001</v>
      </c>
      <c r="G40" s="33">
        <v>364.255</v>
      </c>
      <c r="H40" s="89">
        <v>331.096</v>
      </c>
      <c r="I40" s="33">
        <v>349.29699999999997</v>
      </c>
      <c r="J40" s="33">
        <v>0</v>
      </c>
      <c r="K40" s="33">
        <v>0</v>
      </c>
    </row>
    <row r="41" spans="2:11" ht="15" x14ac:dyDescent="0.35">
      <c r="B41" s="110" t="s">
        <v>28</v>
      </c>
      <c r="C41" s="116"/>
      <c r="D41" s="116"/>
      <c r="E41" s="116"/>
      <c r="F41" s="87">
        <f>SUM(F36:F40)</f>
        <v>3654.1329529999998</v>
      </c>
      <c r="G41" s="24">
        <f>SUM(G36:G40)</f>
        <v>3629.8339999999998</v>
      </c>
      <c r="H41" s="93">
        <f>SUM(H36:H40)</f>
        <v>3598.4259999999999</v>
      </c>
      <c r="I41" s="26">
        <f>SUM(I36:I40)</f>
        <v>3644.0740000000005</v>
      </c>
      <c r="J41" s="26" t="s">
        <v>8</v>
      </c>
      <c r="K41" s="26">
        <f>SUM(K36:K40)</f>
        <v>0</v>
      </c>
    </row>
    <row r="42" spans="2:11" ht="15" x14ac:dyDescent="0.35">
      <c r="B42" s="113" t="s">
        <v>29</v>
      </c>
      <c r="C42" s="69"/>
      <c r="D42" s="69"/>
      <c r="E42" s="69"/>
      <c r="F42" s="88">
        <v>17.384</v>
      </c>
      <c r="G42" s="29">
        <v>17.355</v>
      </c>
      <c r="H42" s="88">
        <v>20.302</v>
      </c>
      <c r="I42" s="29">
        <v>18.66</v>
      </c>
      <c r="J42" s="29">
        <v>0</v>
      </c>
      <c r="K42" s="29">
        <v>0</v>
      </c>
    </row>
    <row r="43" spans="2:11" ht="15" x14ac:dyDescent="0.35">
      <c r="B43" s="113" t="s">
        <v>30</v>
      </c>
      <c r="C43" s="69"/>
      <c r="D43" s="69"/>
      <c r="E43" s="69"/>
      <c r="F43" s="88">
        <v>0</v>
      </c>
      <c r="G43" s="29">
        <v>0</v>
      </c>
      <c r="H43" s="88">
        <v>0</v>
      </c>
      <c r="I43" s="29">
        <v>0</v>
      </c>
      <c r="J43" s="29">
        <v>0</v>
      </c>
      <c r="K43" s="29">
        <v>0</v>
      </c>
    </row>
    <row r="44" spans="2:11" ht="15" x14ac:dyDescent="0.35">
      <c r="B44" s="113" t="s">
        <v>31</v>
      </c>
      <c r="C44" s="69"/>
      <c r="D44" s="69"/>
      <c r="E44" s="69"/>
      <c r="F44" s="88">
        <v>223.10400000000004</v>
      </c>
      <c r="G44" s="29">
        <v>261.33000000000004</v>
      </c>
      <c r="H44" s="88">
        <v>393.50799999999998</v>
      </c>
      <c r="I44" s="29">
        <v>289.32299999999998</v>
      </c>
      <c r="J44" s="29">
        <v>0</v>
      </c>
      <c r="K44" s="29">
        <v>0</v>
      </c>
    </row>
    <row r="45" spans="2:11" ht="15" x14ac:dyDescent="0.35">
      <c r="B45" s="113" t="s">
        <v>32</v>
      </c>
      <c r="C45" s="69"/>
      <c r="D45" s="69"/>
      <c r="E45" s="69"/>
      <c r="F45" s="88">
        <v>364.99900000000002</v>
      </c>
      <c r="G45" s="29">
        <v>336.25200000000001</v>
      </c>
      <c r="H45" s="88">
        <v>334.84899999999999</v>
      </c>
      <c r="I45" s="29">
        <v>373.15899999999999</v>
      </c>
      <c r="J45" s="29">
        <v>0</v>
      </c>
      <c r="K45" s="29">
        <v>0</v>
      </c>
    </row>
    <row r="46" spans="2:11" ht="15" x14ac:dyDescent="0.35">
      <c r="B46" s="115" t="s">
        <v>33</v>
      </c>
      <c r="C46" s="73"/>
      <c r="D46" s="73"/>
      <c r="E46" s="73"/>
      <c r="F46" s="89">
        <v>0</v>
      </c>
      <c r="G46" s="33">
        <v>0</v>
      </c>
      <c r="H46" s="89">
        <v>0</v>
      </c>
      <c r="I46" s="33">
        <v>0</v>
      </c>
      <c r="J46" s="33">
        <v>0</v>
      </c>
      <c r="K46" s="33">
        <v>0</v>
      </c>
    </row>
    <row r="47" spans="2:11" ht="15" x14ac:dyDescent="0.35">
      <c r="B47" s="122" t="s">
        <v>34</v>
      </c>
      <c r="C47" s="84"/>
      <c r="D47" s="84"/>
      <c r="E47" s="84"/>
      <c r="F47" s="95">
        <f>SUM(F42:F46)</f>
        <v>605.48700000000008</v>
      </c>
      <c r="G47" s="44">
        <f>SUM(G42:G46)</f>
        <v>614.93700000000013</v>
      </c>
      <c r="H47" s="94">
        <f>SUM(H42:H46)</f>
        <v>748.65899999999999</v>
      </c>
      <c r="I47" s="45">
        <f>SUM(I42:I46)</f>
        <v>681.14200000000005</v>
      </c>
      <c r="J47" s="45" t="s">
        <v>8</v>
      </c>
      <c r="K47" s="45">
        <f>SUM(K42:K46)</f>
        <v>0</v>
      </c>
    </row>
    <row r="48" spans="2:11" ht="15" x14ac:dyDescent="0.35">
      <c r="B48" s="110" t="s">
        <v>35</v>
      </c>
      <c r="C48" s="85"/>
      <c r="D48" s="85"/>
      <c r="E48" s="85"/>
      <c r="F48" s="87">
        <f>F41+F47</f>
        <v>4259.6199529999994</v>
      </c>
      <c r="G48" s="24">
        <f>G41+G47</f>
        <v>4244.7709999999997</v>
      </c>
      <c r="H48" s="93">
        <f>H41+H47</f>
        <v>4347.085</v>
      </c>
      <c r="I48" s="26">
        <f>I41+I47</f>
        <v>4325.2160000000003</v>
      </c>
      <c r="J48" s="26" t="s">
        <v>8</v>
      </c>
      <c r="K48" s="26">
        <f>K41+K47</f>
        <v>0</v>
      </c>
    </row>
    <row r="49" spans="2:11" ht="15" x14ac:dyDescent="0.35">
      <c r="B49" s="113" t="s">
        <v>36</v>
      </c>
      <c r="C49" s="69"/>
      <c r="D49" s="69"/>
      <c r="E49" s="69"/>
      <c r="F49" s="88">
        <v>1328.2260000000001</v>
      </c>
      <c r="G49" s="29">
        <v>1150</v>
      </c>
      <c r="H49" s="88">
        <v>1250.8840000000009</v>
      </c>
      <c r="I49" s="29">
        <v>1084.9830000000002</v>
      </c>
      <c r="J49" s="29"/>
      <c r="K49" s="29">
        <v>0</v>
      </c>
    </row>
    <row r="50" spans="2:11" ht="15" x14ac:dyDescent="0.35">
      <c r="B50" s="113" t="s">
        <v>79</v>
      </c>
      <c r="C50" s="69"/>
      <c r="D50" s="69"/>
      <c r="E50" s="69"/>
      <c r="F50" s="88">
        <v>0</v>
      </c>
      <c r="G50" s="29">
        <v>0</v>
      </c>
      <c r="H50" s="88">
        <v>0</v>
      </c>
      <c r="I50" s="29">
        <v>0</v>
      </c>
      <c r="J50" s="29">
        <v>0</v>
      </c>
      <c r="K50" s="29">
        <v>0</v>
      </c>
    </row>
    <row r="51" spans="2:11" ht="15" x14ac:dyDescent="0.35">
      <c r="B51" s="113" t="s">
        <v>37</v>
      </c>
      <c r="C51" s="69"/>
      <c r="D51" s="69"/>
      <c r="E51" s="69"/>
      <c r="F51" s="88">
        <v>120.15</v>
      </c>
      <c r="G51" s="29">
        <v>94</v>
      </c>
      <c r="H51" s="88">
        <v>104.00700000000001</v>
      </c>
      <c r="I51" s="29">
        <v>77.566000000000003</v>
      </c>
      <c r="J51" s="29">
        <v>0</v>
      </c>
      <c r="K51" s="29">
        <v>0</v>
      </c>
    </row>
    <row r="52" spans="2:11" ht="15" x14ac:dyDescent="0.35">
      <c r="B52" s="113" t="s">
        <v>38</v>
      </c>
      <c r="C52" s="69"/>
      <c r="D52" s="69"/>
      <c r="E52" s="69"/>
      <c r="F52" s="88">
        <v>50.542000000000002</v>
      </c>
      <c r="G52" s="29">
        <v>47</v>
      </c>
      <c r="H52" s="88">
        <v>51.174999999999997</v>
      </c>
      <c r="I52" s="29">
        <v>47.627000000000002</v>
      </c>
      <c r="J52" s="29">
        <v>0</v>
      </c>
      <c r="K52" s="29">
        <v>0</v>
      </c>
    </row>
    <row r="53" spans="2:11" ht="15" x14ac:dyDescent="0.35">
      <c r="B53" s="113" t="s">
        <v>39</v>
      </c>
      <c r="C53" s="69"/>
      <c r="D53" s="69"/>
      <c r="E53" s="69"/>
      <c r="F53" s="88">
        <v>2084.9759999999997</v>
      </c>
      <c r="G53" s="29">
        <v>2252</v>
      </c>
      <c r="H53" s="88">
        <v>2083.8090000000002</v>
      </c>
      <c r="I53" s="29">
        <v>2257.5789999999997</v>
      </c>
      <c r="J53" s="29">
        <v>0</v>
      </c>
      <c r="K53" s="29">
        <v>0</v>
      </c>
    </row>
    <row r="54" spans="2:11" ht="15" x14ac:dyDescent="0.35">
      <c r="B54" s="113" t="s">
        <v>40</v>
      </c>
      <c r="C54" s="69"/>
      <c r="D54" s="69"/>
      <c r="E54" s="69"/>
      <c r="F54" s="88">
        <v>675.72640700000011</v>
      </c>
      <c r="G54" s="29">
        <v>701.68</v>
      </c>
      <c r="H54" s="88">
        <v>857.21</v>
      </c>
      <c r="I54" s="29">
        <v>857.3420000000001</v>
      </c>
      <c r="J54" s="29">
        <v>0</v>
      </c>
      <c r="K54" s="29">
        <v>0</v>
      </c>
    </row>
    <row r="55" spans="2:11" ht="15" x14ac:dyDescent="0.35">
      <c r="B55" s="113" t="s">
        <v>74</v>
      </c>
      <c r="C55" s="69"/>
      <c r="D55" s="69"/>
      <c r="E55" s="69"/>
      <c r="F55" s="88">
        <v>0</v>
      </c>
      <c r="G55" s="29">
        <v>0</v>
      </c>
      <c r="H55" s="88">
        <v>0</v>
      </c>
      <c r="I55" s="29">
        <v>0</v>
      </c>
      <c r="J55" s="29">
        <v>0</v>
      </c>
      <c r="K55" s="29">
        <v>0</v>
      </c>
    </row>
    <row r="56" spans="2:11" ht="15" x14ac:dyDescent="0.35">
      <c r="B56" s="115" t="s">
        <v>41</v>
      </c>
      <c r="C56" s="73"/>
      <c r="D56" s="73"/>
      <c r="E56" s="73"/>
      <c r="F56" s="89">
        <v>0</v>
      </c>
      <c r="G56" s="33">
        <v>0</v>
      </c>
      <c r="H56" s="89">
        <v>0</v>
      </c>
      <c r="I56" s="33">
        <v>0</v>
      </c>
      <c r="J56" s="33">
        <v>0</v>
      </c>
      <c r="K56" s="33">
        <v>0</v>
      </c>
    </row>
    <row r="57" spans="2:11" ht="15" x14ac:dyDescent="0.35">
      <c r="B57" s="110" t="s">
        <v>42</v>
      </c>
      <c r="C57" s="85"/>
      <c r="D57" s="85"/>
      <c r="E57" s="85"/>
      <c r="F57" s="87">
        <f>SUM(F49:F56)</f>
        <v>4259.6204070000003</v>
      </c>
      <c r="G57" s="24">
        <f>SUM(G49:G56)</f>
        <v>4244.68</v>
      </c>
      <c r="H57" s="93">
        <f>SUM(H49:H56)</f>
        <v>4347.0850000000009</v>
      </c>
      <c r="I57" s="26">
        <f>SUM(I49:I56)</f>
        <v>4325.0969999999998</v>
      </c>
      <c r="J57" s="26" t="s">
        <v>8</v>
      </c>
      <c r="K57" s="26">
        <f>SUM(K49:K56)</f>
        <v>0</v>
      </c>
    </row>
    <row r="58" spans="2:11" ht="15" x14ac:dyDescent="0.35">
      <c r="B58" s="113"/>
      <c r="C58" s="85"/>
      <c r="D58" s="85"/>
      <c r="E58" s="85"/>
      <c r="F58" s="30"/>
      <c r="G58" s="30"/>
      <c r="H58" s="30"/>
      <c r="I58" s="30"/>
      <c r="J58" s="30"/>
      <c r="K58" s="30"/>
    </row>
    <row r="59" spans="2:11" ht="12.75" customHeight="1" x14ac:dyDescent="0.35">
      <c r="B59" s="83"/>
      <c r="C59" s="74"/>
      <c r="D59" s="76"/>
      <c r="E59" s="76"/>
      <c r="F59" s="77">
        <v>2015</v>
      </c>
      <c r="G59" s="77">
        <v>2014</v>
      </c>
      <c r="H59" s="77">
        <v>2014</v>
      </c>
      <c r="I59" s="77">
        <v>2013</v>
      </c>
      <c r="J59" s="77">
        <v>2012</v>
      </c>
      <c r="K59" s="77">
        <v>2011</v>
      </c>
    </row>
    <row r="60" spans="2:11" ht="12.75" customHeight="1" x14ac:dyDescent="0.35">
      <c r="B60" s="78"/>
      <c r="C60" s="78"/>
      <c r="D60" s="76"/>
      <c r="E60" s="76"/>
      <c r="F60" s="80" t="s">
        <v>153</v>
      </c>
      <c r="G60" s="80" t="s">
        <v>153</v>
      </c>
      <c r="H60" s="80"/>
      <c r="I60" s="80"/>
      <c r="J60" s="80"/>
      <c r="K60" s="80"/>
    </row>
    <row r="61" spans="2:11" ht="12.75" customHeight="1" x14ac:dyDescent="0.35">
      <c r="B61" s="75" t="s">
        <v>76</v>
      </c>
      <c r="C61" s="81"/>
      <c r="D61" s="75"/>
      <c r="E61" s="75"/>
      <c r="F61" s="82"/>
      <c r="G61" s="82"/>
      <c r="H61" s="82"/>
      <c r="I61" s="82"/>
      <c r="J61" s="82"/>
      <c r="K61" s="82"/>
    </row>
    <row r="62" spans="2:11" ht="3" customHeight="1" x14ac:dyDescent="0.35">
      <c r="B62" s="113"/>
      <c r="C62" s="72"/>
      <c r="D62" s="72"/>
      <c r="E62" s="72"/>
      <c r="F62" s="70"/>
      <c r="G62" s="70"/>
      <c r="H62" s="70"/>
      <c r="I62" s="70"/>
      <c r="J62" s="70"/>
      <c r="K62" s="70"/>
    </row>
    <row r="63" spans="2:11" ht="32.25" customHeight="1" x14ac:dyDescent="0.35">
      <c r="B63" s="123" t="s">
        <v>43</v>
      </c>
      <c r="C63" s="123"/>
      <c r="D63" s="123"/>
      <c r="E63" s="123"/>
      <c r="F63" s="88">
        <v>-48.293828000000254</v>
      </c>
      <c r="G63" s="29">
        <v>-30.309999999999949</v>
      </c>
      <c r="H63" s="88">
        <v>-180.5229999999996</v>
      </c>
      <c r="I63" s="29"/>
      <c r="J63" s="29"/>
      <c r="K63" s="29">
        <v>0</v>
      </c>
    </row>
    <row r="64" spans="2:11" ht="15" x14ac:dyDescent="0.35">
      <c r="B64" s="124" t="s">
        <v>44</v>
      </c>
      <c r="C64" s="124"/>
      <c r="D64" s="125"/>
      <c r="E64" s="125"/>
      <c r="F64" s="89">
        <v>174.292</v>
      </c>
      <c r="G64" s="33">
        <v>6.2430000000000092</v>
      </c>
      <c r="H64" s="89">
        <v>427.90499999999997</v>
      </c>
      <c r="I64" s="33">
        <v>0</v>
      </c>
      <c r="J64" s="33">
        <v>0</v>
      </c>
      <c r="K64" s="33">
        <v>0</v>
      </c>
    </row>
    <row r="65" spans="2:12" ht="15" x14ac:dyDescent="0.35">
      <c r="B65" s="183" t="s">
        <v>45</v>
      </c>
      <c r="C65" s="126"/>
      <c r="D65" s="127"/>
      <c r="E65" s="127"/>
      <c r="F65" s="87">
        <f>SUM(F63:F64)</f>
        <v>125.99817199999976</v>
      </c>
      <c r="G65" s="25">
        <f>SUM(G63:G64)</f>
        <v>-24.06699999999994</v>
      </c>
      <c r="H65" s="87">
        <f>SUM(H63:H64)</f>
        <v>247.38200000000037</v>
      </c>
      <c r="I65" s="26" t="s">
        <v>8</v>
      </c>
      <c r="J65" s="26" t="s">
        <v>8</v>
      </c>
      <c r="K65" s="26">
        <f>SUM(K63:K64)</f>
        <v>0</v>
      </c>
    </row>
    <row r="66" spans="2:12" ht="15" x14ac:dyDescent="0.35">
      <c r="B66" s="123" t="s">
        <v>46</v>
      </c>
      <c r="C66" s="123"/>
      <c r="D66" s="69"/>
      <c r="E66" s="69"/>
      <c r="F66" s="88">
        <v>-37.639000000000003</v>
      </c>
      <c r="G66" s="29">
        <v>-9.2669999999999995</v>
      </c>
      <c r="H66" s="88">
        <v>-79.387999999999991</v>
      </c>
      <c r="I66" s="29">
        <v>0</v>
      </c>
      <c r="J66" s="29">
        <v>0</v>
      </c>
      <c r="K66" s="29">
        <v>0</v>
      </c>
    </row>
    <row r="67" spans="2:12" ht="15" x14ac:dyDescent="0.35">
      <c r="B67" s="124" t="s">
        <v>75</v>
      </c>
      <c r="C67" s="124"/>
      <c r="D67" s="73"/>
      <c r="E67" s="73"/>
      <c r="F67" s="89">
        <v>0</v>
      </c>
      <c r="G67" s="33">
        <v>5</v>
      </c>
      <c r="H67" s="89">
        <v>33.575000000000003</v>
      </c>
      <c r="I67" s="33">
        <v>0</v>
      </c>
      <c r="J67" s="33">
        <v>0</v>
      </c>
      <c r="K67" s="33">
        <v>0</v>
      </c>
    </row>
    <row r="68" spans="2:12" ht="15" x14ac:dyDescent="0.35">
      <c r="B68" s="128" t="s">
        <v>47</v>
      </c>
      <c r="C68" s="128"/>
      <c r="D68" s="129"/>
      <c r="E68" s="129"/>
      <c r="F68" s="87">
        <f>SUM(F65:F67)</f>
        <v>88.359171999999745</v>
      </c>
      <c r="G68" s="25">
        <f>SUM(G65:G67)</f>
        <v>-28.333999999999939</v>
      </c>
      <c r="H68" s="87">
        <f>SUM(H65:H67)</f>
        <v>201.56900000000036</v>
      </c>
      <c r="I68" s="26" t="s">
        <v>8</v>
      </c>
      <c r="J68" s="26" t="s">
        <v>8</v>
      </c>
      <c r="K68" s="26">
        <f>SUM(K65:K67)</f>
        <v>0</v>
      </c>
    </row>
    <row r="69" spans="2:12" ht="15" x14ac:dyDescent="0.35">
      <c r="B69" s="124" t="s">
        <v>48</v>
      </c>
      <c r="C69" s="124"/>
      <c r="D69" s="130"/>
      <c r="E69" s="130"/>
      <c r="F69" s="89">
        <v>-48.820999999999998</v>
      </c>
      <c r="G69" s="33">
        <v>0</v>
      </c>
      <c r="H69" s="89">
        <v>11.071</v>
      </c>
      <c r="I69" s="33">
        <v>0</v>
      </c>
      <c r="J69" s="33">
        <v>0</v>
      </c>
      <c r="K69" s="33">
        <v>0</v>
      </c>
    </row>
    <row r="70" spans="2:12" ht="16.5" customHeight="1" x14ac:dyDescent="0.35">
      <c r="B70" s="183" t="s">
        <v>49</v>
      </c>
      <c r="C70" s="126"/>
      <c r="D70" s="85"/>
      <c r="E70" s="85"/>
      <c r="F70" s="87">
        <f>SUM(F68:F69)</f>
        <v>39.538171999999747</v>
      </c>
      <c r="G70" s="25">
        <f>SUM(G68:G69)</f>
        <v>-28.333999999999939</v>
      </c>
      <c r="H70" s="87">
        <f>SUM(H68:H69)</f>
        <v>212.64000000000036</v>
      </c>
      <c r="I70" s="26" t="s">
        <v>8</v>
      </c>
      <c r="J70" s="26" t="s">
        <v>8</v>
      </c>
      <c r="K70" s="26">
        <f>SUM(K68:K69)</f>
        <v>0</v>
      </c>
    </row>
    <row r="71" spans="2:12" ht="15" x14ac:dyDescent="0.35">
      <c r="B71" s="123" t="s">
        <v>50</v>
      </c>
      <c r="C71" s="123"/>
      <c r="D71" s="69"/>
      <c r="E71" s="69"/>
      <c r="F71" s="88">
        <v>-8.1300000000000008</v>
      </c>
      <c r="G71" s="29">
        <v>-10.141</v>
      </c>
      <c r="H71" s="88">
        <v>-239.90100000000001</v>
      </c>
      <c r="I71" s="29">
        <v>0</v>
      </c>
      <c r="J71" s="29">
        <v>0</v>
      </c>
      <c r="K71" s="29">
        <v>0</v>
      </c>
    </row>
    <row r="72" spans="2:12" ht="15" x14ac:dyDescent="0.35">
      <c r="B72" s="123" t="s">
        <v>51</v>
      </c>
      <c r="C72" s="123"/>
      <c r="D72" s="69"/>
      <c r="E72" s="69"/>
      <c r="F72" s="88"/>
      <c r="G72" s="29">
        <v>0</v>
      </c>
      <c r="H72" s="88">
        <v>0</v>
      </c>
      <c r="I72" s="29">
        <v>0</v>
      </c>
      <c r="J72" s="29">
        <v>0</v>
      </c>
      <c r="K72" s="29">
        <v>0</v>
      </c>
    </row>
    <row r="73" spans="2:12" ht="15" x14ac:dyDescent="0.35">
      <c r="B73" s="123" t="s">
        <v>52</v>
      </c>
      <c r="C73" s="123"/>
      <c r="D73" s="69"/>
      <c r="E73" s="69"/>
      <c r="F73" s="88">
        <v>0</v>
      </c>
      <c r="G73" s="29">
        <v>0</v>
      </c>
      <c r="H73" s="88">
        <v>-19.044</v>
      </c>
      <c r="I73" s="29">
        <v>0</v>
      </c>
      <c r="J73" s="29">
        <v>0</v>
      </c>
      <c r="K73" s="29">
        <v>0</v>
      </c>
    </row>
    <row r="74" spans="2:12" ht="15" x14ac:dyDescent="0.35">
      <c r="B74" s="124" t="s">
        <v>53</v>
      </c>
      <c r="C74" s="124"/>
      <c r="D74" s="73"/>
      <c r="E74" s="73"/>
      <c r="F74" s="89">
        <v>0</v>
      </c>
      <c r="G74" s="33">
        <v>2</v>
      </c>
      <c r="H74" s="89">
        <v>2</v>
      </c>
      <c r="I74" s="33">
        <v>0</v>
      </c>
      <c r="J74" s="33">
        <v>0</v>
      </c>
      <c r="K74" s="33">
        <v>0</v>
      </c>
    </row>
    <row r="75" spans="2:12" ht="15" x14ac:dyDescent="0.35">
      <c r="B75" s="179" t="s">
        <v>54</v>
      </c>
      <c r="C75" s="131" t="s">
        <v>150</v>
      </c>
      <c r="D75" s="132"/>
      <c r="E75" s="132"/>
      <c r="F75" s="95">
        <f>SUM(F71:F74)</f>
        <v>-8.1300000000000008</v>
      </c>
      <c r="G75" s="44">
        <f>SUM(G71:G74)</f>
        <v>-8.141</v>
      </c>
      <c r="H75" s="95">
        <f>SUM(H71:H74)</f>
        <v>-256.94499999999999</v>
      </c>
      <c r="I75" s="169" t="s">
        <v>8</v>
      </c>
      <c r="J75" s="169" t="s">
        <v>8</v>
      </c>
      <c r="K75" s="169">
        <f>SUM(K71:K74)</f>
        <v>0</v>
      </c>
    </row>
    <row r="76" spans="2:12" ht="15" x14ac:dyDescent="0.35">
      <c r="B76" s="126" t="s">
        <v>55</v>
      </c>
      <c r="C76" s="126"/>
      <c r="D76" s="85"/>
      <c r="E76" s="85"/>
      <c r="F76" s="87">
        <f>SUM(F75+F70)</f>
        <v>31.408171999999745</v>
      </c>
      <c r="G76" s="25">
        <f>SUM(G75+G70)</f>
        <v>-36.474999999999937</v>
      </c>
      <c r="H76" s="87">
        <f>SUM(H75+H70)</f>
        <v>-44.304999999999637</v>
      </c>
      <c r="I76" s="26" t="s">
        <v>8</v>
      </c>
      <c r="J76" s="26" t="s">
        <v>8</v>
      </c>
      <c r="K76" s="26">
        <f>SUM(K75+K70)</f>
        <v>0</v>
      </c>
    </row>
    <row r="77" spans="2:12" ht="15" x14ac:dyDescent="0.35">
      <c r="B77" s="124" t="s">
        <v>123</v>
      </c>
      <c r="C77" s="124"/>
      <c r="D77" s="73"/>
      <c r="E77" s="73"/>
      <c r="F77" s="89">
        <v>0</v>
      </c>
      <c r="G77" s="33">
        <v>0</v>
      </c>
      <c r="H77" s="89">
        <v>0</v>
      </c>
      <c r="I77" s="33">
        <v>0</v>
      </c>
      <c r="J77" s="33">
        <v>0</v>
      </c>
      <c r="K77" s="33">
        <v>0</v>
      </c>
      <c r="L77" s="174"/>
    </row>
    <row r="78" spans="2:12" ht="15" x14ac:dyDescent="0.35">
      <c r="B78" s="183" t="s">
        <v>124</v>
      </c>
      <c r="C78" s="129"/>
      <c r="D78" s="85"/>
      <c r="E78" s="85"/>
      <c r="F78" s="87">
        <f>SUM(F76:F77)</f>
        <v>31.408171999999745</v>
      </c>
      <c r="G78" s="25">
        <f>SUM(G76:G77)</f>
        <v>-36.474999999999937</v>
      </c>
      <c r="H78" s="87">
        <f>SUM(H76:H77)</f>
        <v>-44.304999999999637</v>
      </c>
      <c r="I78" s="26" t="s">
        <v>8</v>
      </c>
      <c r="J78" s="26" t="s">
        <v>8</v>
      </c>
      <c r="K78" s="26">
        <f>SUM(K76:K77)</f>
        <v>0</v>
      </c>
    </row>
    <row r="79" spans="2:12" ht="15" x14ac:dyDescent="0.35">
      <c r="B79" s="113"/>
      <c r="C79" s="85"/>
      <c r="D79" s="85"/>
      <c r="E79" s="85"/>
      <c r="F79" s="86"/>
      <c r="G79" s="86"/>
      <c r="H79" s="86"/>
      <c r="I79" s="86"/>
      <c r="J79" s="86"/>
      <c r="K79" s="86"/>
    </row>
    <row r="80" spans="2:12" ht="12.75" customHeight="1" x14ac:dyDescent="0.35">
      <c r="B80" s="83"/>
      <c r="C80" s="74"/>
      <c r="D80" s="76"/>
      <c r="E80" s="76"/>
      <c r="F80" s="77">
        <v>2015</v>
      </c>
      <c r="G80" s="77">
        <v>2014</v>
      </c>
      <c r="H80" s="77">
        <v>2014</v>
      </c>
      <c r="I80" s="77">
        <v>2013</v>
      </c>
      <c r="J80" s="77">
        <v>2012</v>
      </c>
      <c r="K80" s="77">
        <v>2011</v>
      </c>
    </row>
    <row r="81" spans="2:13" ht="12.75" customHeight="1" x14ac:dyDescent="0.35">
      <c r="B81" s="78"/>
      <c r="C81" s="78"/>
      <c r="D81" s="76"/>
      <c r="E81" s="76"/>
      <c r="F81" s="80" t="s">
        <v>153</v>
      </c>
      <c r="G81" s="80" t="s">
        <v>153</v>
      </c>
      <c r="H81" s="77"/>
      <c r="I81" s="77"/>
      <c r="J81" s="77"/>
      <c r="K81" s="77"/>
    </row>
    <row r="82" spans="2:13" ht="12.75" customHeight="1" x14ac:dyDescent="0.35">
      <c r="B82" s="75" t="s">
        <v>56</v>
      </c>
      <c r="C82" s="81"/>
      <c r="D82" s="75"/>
      <c r="E82" s="75"/>
      <c r="F82" s="79"/>
      <c r="G82" s="79"/>
      <c r="H82" s="79"/>
      <c r="I82" s="79"/>
      <c r="J82" s="79"/>
      <c r="K82" s="79"/>
    </row>
    <row r="83" spans="2:13" ht="1.5" customHeight="1" x14ac:dyDescent="0.35">
      <c r="B83" s="113" t="s">
        <v>59</v>
      </c>
      <c r="C83" s="72"/>
      <c r="D83" s="72"/>
      <c r="E83" s="72"/>
      <c r="F83" s="72"/>
      <c r="G83" s="72"/>
      <c r="H83" s="72"/>
      <c r="I83" s="72"/>
      <c r="J83" s="72"/>
      <c r="K83" s="72"/>
    </row>
    <row r="84" spans="2:13" ht="15" x14ac:dyDescent="0.35">
      <c r="B84" s="146" t="s">
        <v>57</v>
      </c>
      <c r="C84" s="123"/>
      <c r="D84" s="114"/>
      <c r="E84" s="114"/>
      <c r="F84" s="91">
        <v>19.381361765989112</v>
      </c>
      <c r="G84" s="65">
        <v>17.574782070466785</v>
      </c>
      <c r="H84" s="91">
        <v>14.003628805365112</v>
      </c>
      <c r="I84" s="65">
        <v>12.319779829896602</v>
      </c>
      <c r="J84" s="65">
        <v>13.321956764640476</v>
      </c>
      <c r="K84" s="65">
        <v>0</v>
      </c>
    </row>
    <row r="85" spans="2:13" ht="15" x14ac:dyDescent="0.35">
      <c r="B85" s="113" t="s">
        <v>121</v>
      </c>
      <c r="C85" s="123"/>
      <c r="D85" s="114"/>
      <c r="E85" s="114"/>
      <c r="F85" s="91">
        <v>20.324540803136045</v>
      </c>
      <c r="G85" s="65">
        <v>17.574782070466785</v>
      </c>
      <c r="H85" s="91">
        <v>14.128148888199874</v>
      </c>
      <c r="I85" s="65">
        <v>12.588387039613133</v>
      </c>
      <c r="J85" s="65">
        <v>13.504054309467248</v>
      </c>
      <c r="K85" s="65">
        <v>0</v>
      </c>
    </row>
    <row r="86" spans="2:13" ht="15" x14ac:dyDescent="0.35">
      <c r="B86" s="113" t="s">
        <v>58</v>
      </c>
      <c r="C86" s="123"/>
      <c r="D86" s="114"/>
      <c r="E86" s="114"/>
      <c r="F86" s="91">
        <v>16.715200150504174</v>
      </c>
      <c r="G86" s="65">
        <v>12.557687229378248</v>
      </c>
      <c r="H86" s="91">
        <v>7.9592563245714061</v>
      </c>
      <c r="I86" s="65">
        <v>5.3087005241222336</v>
      </c>
      <c r="J86" s="65">
        <v>8.9128442805963264</v>
      </c>
      <c r="K86" s="65">
        <v>0</v>
      </c>
    </row>
    <row r="87" spans="2:13" ht="15" x14ac:dyDescent="0.35">
      <c r="B87" s="113" t="s">
        <v>59</v>
      </c>
      <c r="C87" s="123"/>
      <c r="D87" s="121"/>
      <c r="E87" s="121"/>
      <c r="F87" s="97" t="s">
        <v>8</v>
      </c>
      <c r="G87" s="57" t="s">
        <v>8</v>
      </c>
      <c r="H87" s="91">
        <v>14.948282586294573</v>
      </c>
      <c r="I87" s="65" t="s">
        <v>8</v>
      </c>
      <c r="J87" s="65" t="s">
        <v>8</v>
      </c>
      <c r="K87" s="65">
        <v>0</v>
      </c>
    </row>
    <row r="88" spans="2:13" ht="15" x14ac:dyDescent="0.35">
      <c r="B88" s="113" t="s">
        <v>60</v>
      </c>
      <c r="C88" s="123"/>
      <c r="D88" s="121"/>
      <c r="E88" s="121"/>
      <c r="F88" s="97" t="s">
        <v>8</v>
      </c>
      <c r="G88" s="57" t="s">
        <v>8</v>
      </c>
      <c r="H88" s="91">
        <v>10.688123393675996</v>
      </c>
      <c r="I88" s="65" t="s">
        <v>8</v>
      </c>
      <c r="J88" s="65" t="s">
        <v>8</v>
      </c>
      <c r="K88" s="65">
        <v>0</v>
      </c>
    </row>
    <row r="89" spans="2:13" ht="15" x14ac:dyDescent="0.35">
      <c r="B89" s="113" t="s">
        <v>61</v>
      </c>
      <c r="C89" s="123"/>
      <c r="D89" s="114"/>
      <c r="E89" s="114"/>
      <c r="F89" s="88">
        <v>31.239029995399985</v>
      </c>
      <c r="G89" s="29">
        <v>27.092737261701703</v>
      </c>
      <c r="H89" s="88">
        <v>28.775236739102191</v>
      </c>
      <c r="I89" s="29">
        <v>25.085749521918245</v>
      </c>
      <c r="J89" s="29" t="s">
        <v>8</v>
      </c>
      <c r="K89" s="29">
        <v>0</v>
      </c>
    </row>
    <row r="90" spans="2:13" ht="15" x14ac:dyDescent="0.35">
      <c r="B90" s="113" t="s">
        <v>62</v>
      </c>
      <c r="C90" s="123"/>
      <c r="D90" s="114"/>
      <c r="E90" s="114"/>
      <c r="F90" s="88">
        <v>1836.5970000000002</v>
      </c>
      <c r="G90" s="29">
        <v>2003.748</v>
      </c>
      <c r="H90" s="88">
        <v>1843.74</v>
      </c>
      <c r="I90" s="29">
        <v>1955.9029999999998</v>
      </c>
      <c r="J90" s="29" t="s">
        <v>8</v>
      </c>
      <c r="K90" s="29">
        <v>0</v>
      </c>
    </row>
    <row r="91" spans="2:13" ht="15" x14ac:dyDescent="0.35">
      <c r="B91" s="113" t="s">
        <v>63</v>
      </c>
      <c r="C91" s="123"/>
      <c r="D91" s="69"/>
      <c r="E91" s="69"/>
      <c r="F91" s="91">
        <v>1.6552190725407436</v>
      </c>
      <c r="G91" s="65">
        <v>2.0400000000000005</v>
      </c>
      <c r="H91" s="91">
        <v>1.7490158959583768</v>
      </c>
      <c r="I91" s="65">
        <v>2.1522410950217652</v>
      </c>
      <c r="J91" s="65" t="s">
        <v>8</v>
      </c>
      <c r="K91" s="65">
        <v>0</v>
      </c>
    </row>
    <row r="92" spans="2:13" ht="15" x14ac:dyDescent="0.35">
      <c r="B92" s="115" t="s">
        <v>64</v>
      </c>
      <c r="C92" s="124"/>
      <c r="D92" s="73"/>
      <c r="E92" s="73"/>
      <c r="F92" s="98" t="s">
        <v>8</v>
      </c>
      <c r="G92" s="59" t="s">
        <v>8</v>
      </c>
      <c r="H92" s="88">
        <v>1096</v>
      </c>
      <c r="I92" s="29">
        <v>1138</v>
      </c>
      <c r="J92" s="29">
        <v>1343</v>
      </c>
      <c r="K92" s="29">
        <v>0</v>
      </c>
    </row>
    <row r="93" spans="2:13" ht="15" x14ac:dyDescent="0.35">
      <c r="B93" s="117" t="s">
        <v>142</v>
      </c>
      <c r="C93" s="71"/>
      <c r="D93" s="71"/>
      <c r="E93" s="71"/>
      <c r="F93" s="71"/>
      <c r="G93" s="71"/>
      <c r="H93" s="71"/>
      <c r="I93" s="71"/>
      <c r="J93" s="71"/>
      <c r="K93" s="71"/>
    </row>
    <row r="94" spans="2:13" ht="15" x14ac:dyDescent="0.35">
      <c r="B94" s="117" t="s">
        <v>143</v>
      </c>
      <c r="C94" s="133"/>
      <c r="D94" s="133"/>
      <c r="E94" s="133"/>
      <c r="F94" s="133"/>
      <c r="G94" s="133"/>
      <c r="H94" s="133"/>
      <c r="I94" s="133"/>
      <c r="J94" s="133"/>
      <c r="K94" s="133"/>
    </row>
    <row r="95" spans="2:13" ht="15" x14ac:dyDescent="0.35">
      <c r="B95" s="117"/>
      <c r="C95" s="133"/>
      <c r="D95" s="133"/>
      <c r="E95" s="133"/>
      <c r="F95" s="133"/>
      <c r="G95" s="133"/>
      <c r="H95" s="133"/>
      <c r="I95" s="105"/>
      <c r="J95" s="105"/>
      <c r="K95" s="105"/>
      <c r="L95" s="105"/>
      <c r="M95" s="105"/>
    </row>
    <row r="96" spans="2:13" x14ac:dyDescent="0.3">
      <c r="B96" s="135"/>
      <c r="C96" s="135"/>
      <c r="D96" s="135"/>
      <c r="E96" s="135"/>
      <c r="F96" s="135"/>
      <c r="G96" s="135"/>
      <c r="H96" s="135"/>
      <c r="I96" s="135"/>
      <c r="J96" s="135"/>
      <c r="K96" s="135"/>
    </row>
    <row r="97" spans="2:11" x14ac:dyDescent="0.3">
      <c r="B97" s="135"/>
      <c r="C97" s="135"/>
      <c r="D97" s="135"/>
      <c r="E97" s="135"/>
      <c r="F97" s="135"/>
      <c r="G97" s="135"/>
      <c r="H97" s="135"/>
      <c r="I97" s="135"/>
      <c r="J97" s="135"/>
      <c r="K97" s="135"/>
    </row>
    <row r="98" spans="2:11" x14ac:dyDescent="0.3">
      <c r="B98" s="135"/>
      <c r="C98" s="135"/>
      <c r="D98" s="135"/>
      <c r="E98" s="135"/>
      <c r="F98" s="135"/>
      <c r="G98" s="135"/>
      <c r="H98" s="135"/>
      <c r="I98" s="135"/>
      <c r="J98" s="135"/>
      <c r="K98" s="135"/>
    </row>
    <row r="99" spans="2:11" x14ac:dyDescent="0.3">
      <c r="B99" s="135"/>
      <c r="C99" s="135"/>
      <c r="D99" s="135"/>
      <c r="E99" s="135"/>
      <c r="F99" s="135"/>
      <c r="G99" s="135"/>
      <c r="H99" s="135"/>
      <c r="I99" s="135"/>
      <c r="J99" s="135"/>
      <c r="K99" s="135"/>
    </row>
    <row r="100" spans="2:11" x14ac:dyDescent="0.3">
      <c r="B100" s="135"/>
      <c r="C100" s="135"/>
      <c r="D100" s="135"/>
      <c r="E100" s="135"/>
      <c r="F100" s="135"/>
      <c r="G100" s="135"/>
      <c r="H100" s="135"/>
      <c r="I100" s="135"/>
      <c r="J100" s="135"/>
      <c r="K100" s="135"/>
    </row>
    <row r="101" spans="2:11" x14ac:dyDescent="0.3"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</row>
    <row r="102" spans="2:11" x14ac:dyDescent="0.3"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</row>
    <row r="103" spans="2:11" x14ac:dyDescent="0.3"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</row>
    <row r="104" spans="2:11" x14ac:dyDescent="0.3"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</row>
    <row r="105" spans="2:11" x14ac:dyDescent="0.3"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</row>
    <row r="106" spans="2:11" x14ac:dyDescent="0.3"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</row>
    <row r="107" spans="2:11" x14ac:dyDescent="0.3"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</row>
    <row r="108" spans="2:11" x14ac:dyDescent="0.3"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</row>
    <row r="109" spans="2:11" x14ac:dyDescent="0.3"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</row>
    <row r="110" spans="2:11" x14ac:dyDescent="0.3"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</row>
    <row r="111" spans="2:11" x14ac:dyDescent="0.3"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</row>
    <row r="112" spans="2:11" x14ac:dyDescent="0.3"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</row>
    <row r="113" spans="2:11" x14ac:dyDescent="0.3">
      <c r="B113" s="105"/>
      <c r="C113" s="105"/>
      <c r="D113" s="105"/>
      <c r="E113" s="105"/>
      <c r="F113" s="105"/>
      <c r="G113" s="105"/>
      <c r="H113" s="105"/>
      <c r="I113" s="105"/>
      <c r="J113" s="105"/>
      <c r="K113" s="105"/>
    </row>
  </sheetData>
  <mergeCells count="1">
    <mergeCell ref="B3:K3"/>
  </mergeCells>
  <pageMargins left="0.7" right="0.7" top="0.75" bottom="0.75" header="0.3" footer="0.3"/>
  <pageSetup paperSize="9" scale="5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0"/>
  <sheetViews>
    <sheetView showZeros="0" topLeftCell="B3" zoomScaleNormal="100" zoomScaleSheetLayoutView="80" workbookViewId="0">
      <selection activeCell="B3" sqref="B3:L3"/>
    </sheetView>
  </sheetViews>
  <sheetFormatPr defaultColWidth="9.109375" defaultRowHeight="14.4" outlineLevelRow="1" x14ac:dyDescent="0.3"/>
  <cols>
    <col min="1" max="1" width="3.5546875" style="99" hidden="1" customWidth="1"/>
    <col min="2" max="2" width="26" style="99" customWidth="1"/>
    <col min="3" max="3" width="16" style="99" customWidth="1"/>
    <col min="4" max="4" width="8.33203125" style="99" customWidth="1"/>
    <col min="5" max="5" width="4.88671875" style="99" customWidth="1"/>
    <col min="6" max="12" width="9.6640625" style="99" customWidth="1"/>
    <col min="13" max="16384" width="9.109375" style="99"/>
  </cols>
  <sheetData>
    <row r="1" spans="2:14" ht="16.5" hidden="1" outlineLevel="1" x14ac:dyDescent="0.35">
      <c r="B1" s="106" t="s">
        <v>98</v>
      </c>
      <c r="C1" s="106" t="s">
        <v>111</v>
      </c>
      <c r="D1" s="106"/>
      <c r="E1" s="106"/>
      <c r="F1" s="107" t="e">
        <f>#REF!</f>
        <v>#REF!</v>
      </c>
      <c r="G1" s="107" t="e">
        <f>#REF!</f>
        <v>#REF!</v>
      </c>
      <c r="H1" s="107" t="e">
        <f>#REF!</f>
        <v>#REF!</v>
      </c>
      <c r="I1" s="107" t="e">
        <f>#REF!</f>
        <v>#REF!</v>
      </c>
      <c r="J1" s="107" t="s">
        <v>125</v>
      </c>
      <c r="K1" s="107" t="s">
        <v>122</v>
      </c>
      <c r="L1" s="107" t="e">
        <f>#REF!</f>
        <v>#REF!</v>
      </c>
    </row>
    <row r="2" spans="2:14" ht="16.5" hidden="1" collapsed="1" x14ac:dyDescent="0.35">
      <c r="B2" s="108" t="s">
        <v>23</v>
      </c>
      <c r="C2" s="109"/>
      <c r="D2" s="109"/>
      <c r="E2" s="136" t="s">
        <v>113</v>
      </c>
      <c r="F2" s="109"/>
      <c r="G2" s="109"/>
      <c r="H2" s="109"/>
      <c r="I2" s="109"/>
      <c r="J2" s="109"/>
      <c r="K2" s="109"/>
      <c r="L2" s="109"/>
    </row>
    <row r="3" spans="2:14" ht="21.75" customHeight="1" x14ac:dyDescent="0.25">
      <c r="B3" s="191" t="s">
        <v>86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</row>
    <row r="4" spans="2:14" ht="16.5" x14ac:dyDescent="0.35">
      <c r="B4" s="110" t="s">
        <v>67</v>
      </c>
      <c r="C4" s="111"/>
      <c r="D4" s="111"/>
      <c r="E4" s="111"/>
      <c r="F4" s="105"/>
      <c r="G4" s="105"/>
      <c r="H4" s="105"/>
      <c r="I4" s="105"/>
      <c r="J4" s="105"/>
      <c r="K4" s="105"/>
      <c r="L4" s="105"/>
    </row>
    <row r="5" spans="2:14" ht="12.75" customHeight="1" x14ac:dyDescent="0.35">
      <c r="B5" s="74"/>
      <c r="C5" s="74"/>
      <c r="D5" s="75"/>
      <c r="E5" s="76"/>
      <c r="F5" s="77">
        <v>2015</v>
      </c>
      <c r="G5" s="77">
        <v>2014</v>
      </c>
      <c r="H5" s="77">
        <v>2014</v>
      </c>
      <c r="I5" s="77">
        <v>2013</v>
      </c>
      <c r="J5" s="77">
        <v>2012</v>
      </c>
      <c r="K5" s="77">
        <v>2012</v>
      </c>
      <c r="L5" s="77">
        <v>2011</v>
      </c>
      <c r="N5" s="159"/>
    </row>
    <row r="6" spans="2:14" ht="12.75" customHeight="1" x14ac:dyDescent="0.35">
      <c r="B6" s="78"/>
      <c r="C6" s="78"/>
      <c r="D6" s="75"/>
      <c r="E6" s="76"/>
      <c r="F6" s="77" t="s">
        <v>153</v>
      </c>
      <c r="G6" s="77" t="s">
        <v>153</v>
      </c>
      <c r="H6" s="77"/>
      <c r="I6" s="77"/>
      <c r="J6" s="77"/>
      <c r="K6" s="77"/>
      <c r="L6" s="77"/>
      <c r="N6" s="100"/>
    </row>
    <row r="7" spans="2:14" ht="12.75" customHeight="1" x14ac:dyDescent="0.35">
      <c r="B7" s="75" t="s">
        <v>9</v>
      </c>
      <c r="C7" s="78"/>
      <c r="D7" s="75"/>
      <c r="E7" s="75" t="s">
        <v>112</v>
      </c>
      <c r="F7" s="79"/>
      <c r="G7" s="79"/>
      <c r="H7" s="79"/>
      <c r="I7" s="79" t="s">
        <v>7</v>
      </c>
      <c r="J7" s="79" t="s">
        <v>65</v>
      </c>
      <c r="K7" s="79"/>
      <c r="L7" s="79"/>
    </row>
    <row r="8" spans="2:14" ht="3.75" customHeight="1" x14ac:dyDescent="0.35"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</row>
    <row r="9" spans="2:14" ht="15" x14ac:dyDescent="0.35">
      <c r="B9" s="113" t="s">
        <v>10</v>
      </c>
      <c r="C9" s="114"/>
      <c r="D9" s="114"/>
      <c r="E9" s="114"/>
      <c r="F9" s="87">
        <v>1776.171</v>
      </c>
      <c r="G9" s="25">
        <v>2436.777</v>
      </c>
      <c r="H9" s="87">
        <v>8553.9410000000007</v>
      </c>
      <c r="I9" s="25">
        <v>12645.227999999999</v>
      </c>
      <c r="J9" s="25">
        <v>10918.174000000001</v>
      </c>
      <c r="K9" s="25">
        <v>10918</v>
      </c>
      <c r="L9" s="25">
        <v>8584</v>
      </c>
    </row>
    <row r="10" spans="2:14" ht="15" x14ac:dyDescent="0.35">
      <c r="B10" s="113" t="s">
        <v>11</v>
      </c>
      <c r="C10" s="69"/>
      <c r="D10" s="69"/>
      <c r="E10" s="69"/>
      <c r="F10" s="88">
        <v>-1627.7529999999999</v>
      </c>
      <c r="G10" s="29">
        <v>-2359.1320000000001</v>
      </c>
      <c r="H10" s="88">
        <v>-8378.1829999999991</v>
      </c>
      <c r="I10" s="29">
        <v>-11870.886</v>
      </c>
      <c r="J10" s="29">
        <v>-10036.48</v>
      </c>
      <c r="K10" s="29">
        <v>-10020</v>
      </c>
      <c r="L10" s="29">
        <v>-7824</v>
      </c>
    </row>
    <row r="11" spans="2:14" ht="15" x14ac:dyDescent="0.35">
      <c r="B11" s="113" t="s">
        <v>12</v>
      </c>
      <c r="C11" s="69"/>
      <c r="D11" s="69"/>
      <c r="E11" s="69"/>
      <c r="F11" s="88">
        <v>1.3260000000000001</v>
      </c>
      <c r="G11" s="29">
        <v>1.8140000000000001</v>
      </c>
      <c r="H11" s="88">
        <v>7.92</v>
      </c>
      <c r="I11" s="29">
        <v>3.698</v>
      </c>
      <c r="J11" s="29">
        <v>16.286000000000001</v>
      </c>
      <c r="K11" s="29">
        <v>0</v>
      </c>
      <c r="L11" s="29">
        <v>0</v>
      </c>
    </row>
    <row r="12" spans="2:14" ht="15" x14ac:dyDescent="0.35">
      <c r="B12" s="113" t="s">
        <v>13</v>
      </c>
      <c r="C12" s="69"/>
      <c r="D12" s="69"/>
      <c r="E12" s="69"/>
      <c r="F12" s="88">
        <v>0</v>
      </c>
      <c r="G12" s="29">
        <v>0</v>
      </c>
      <c r="H12" s="88">
        <v>0</v>
      </c>
      <c r="I12" s="29">
        <v>-0.05</v>
      </c>
      <c r="J12" s="29">
        <v>0.127</v>
      </c>
      <c r="K12" s="29">
        <v>0</v>
      </c>
      <c r="L12" s="29">
        <v>0</v>
      </c>
    </row>
    <row r="13" spans="2:14" ht="15" x14ac:dyDescent="0.35">
      <c r="B13" s="115" t="s">
        <v>14</v>
      </c>
      <c r="C13" s="73"/>
      <c r="D13" s="73"/>
      <c r="E13" s="73"/>
      <c r="F13" s="89">
        <v>0</v>
      </c>
      <c r="G13" s="33">
        <v>0</v>
      </c>
      <c r="H13" s="89">
        <v>0</v>
      </c>
      <c r="I13" s="33">
        <v>0</v>
      </c>
      <c r="J13" s="33">
        <v>0</v>
      </c>
      <c r="K13" s="33">
        <v>0</v>
      </c>
      <c r="L13" s="33">
        <v>0</v>
      </c>
    </row>
    <row r="14" spans="2:14" ht="15.75" x14ac:dyDescent="0.25">
      <c r="B14" s="116" t="s">
        <v>0</v>
      </c>
      <c r="C14" s="116"/>
      <c r="D14" s="116"/>
      <c r="E14" s="116"/>
      <c r="F14" s="87">
        <f t="shared" ref="F14:L14" si="0">SUM(F9:F13)</f>
        <v>149.74400000000011</v>
      </c>
      <c r="G14" s="25">
        <f t="shared" si="0"/>
        <v>79.458999999999975</v>
      </c>
      <c r="H14" s="87">
        <f t="shared" si="0"/>
        <v>183.67800000000162</v>
      </c>
      <c r="I14" s="26">
        <f t="shared" si="0"/>
        <v>777.98999999999876</v>
      </c>
      <c r="J14" s="26">
        <f t="shared" si="0"/>
        <v>898.10700000000134</v>
      </c>
      <c r="K14" s="26">
        <f t="shared" si="0"/>
        <v>898</v>
      </c>
      <c r="L14" s="26">
        <f t="shared" si="0"/>
        <v>760</v>
      </c>
    </row>
    <row r="15" spans="2:14" ht="16.5" x14ac:dyDescent="0.35">
      <c r="B15" s="115" t="s">
        <v>73</v>
      </c>
      <c r="C15" s="73"/>
      <c r="D15" s="73"/>
      <c r="E15" s="73"/>
      <c r="F15" s="89">
        <v>-33</v>
      </c>
      <c r="G15" s="33">
        <v>-39.280999999999999</v>
      </c>
      <c r="H15" s="89">
        <v>-163.18899999999999</v>
      </c>
      <c r="I15" s="33">
        <v>-159.29400000000001</v>
      </c>
      <c r="J15" s="33">
        <v>-131.53200000000001</v>
      </c>
      <c r="K15" s="33">
        <v>-132</v>
      </c>
      <c r="L15" s="33">
        <v>-114</v>
      </c>
    </row>
    <row r="16" spans="2:14" ht="15.75" x14ac:dyDescent="0.25">
      <c r="B16" s="116" t="s">
        <v>1</v>
      </c>
      <c r="C16" s="116"/>
      <c r="D16" s="116"/>
      <c r="E16" s="116"/>
      <c r="F16" s="87">
        <f t="shared" ref="F16:L16" si="1">SUM(F14:F15)</f>
        <v>116.74400000000011</v>
      </c>
      <c r="G16" s="25">
        <f t="shared" si="1"/>
        <v>40.177999999999976</v>
      </c>
      <c r="H16" s="87">
        <f t="shared" si="1"/>
        <v>20.489000000001624</v>
      </c>
      <c r="I16" s="26">
        <f t="shared" si="1"/>
        <v>618.69599999999878</v>
      </c>
      <c r="J16" s="26">
        <f t="shared" si="1"/>
        <v>766.5750000000013</v>
      </c>
      <c r="K16" s="26">
        <f t="shared" si="1"/>
        <v>766</v>
      </c>
      <c r="L16" s="26">
        <f t="shared" si="1"/>
        <v>646</v>
      </c>
    </row>
    <row r="17" spans="2:12" ht="15" x14ac:dyDescent="0.35">
      <c r="B17" s="113" t="s">
        <v>16</v>
      </c>
      <c r="C17" s="117"/>
      <c r="D17" s="117"/>
      <c r="E17" s="117"/>
      <c r="F17" s="88">
        <v>-22.283999999999999</v>
      </c>
      <c r="G17" s="29">
        <v>-19.86</v>
      </c>
      <c r="H17" s="88">
        <v>-89.135000000000005</v>
      </c>
      <c r="I17" s="29">
        <v>-80.843000000000004</v>
      </c>
      <c r="J17" s="29">
        <v>-80.843000000000004</v>
      </c>
      <c r="K17" s="29">
        <v>-292</v>
      </c>
      <c r="L17" s="29">
        <v>-292</v>
      </c>
    </row>
    <row r="18" spans="2:12" ht="16.5" x14ac:dyDescent="0.35">
      <c r="B18" s="115" t="s">
        <v>17</v>
      </c>
      <c r="C18" s="73"/>
      <c r="D18" s="73"/>
      <c r="E18" s="73"/>
      <c r="F18" s="89">
        <v>0</v>
      </c>
      <c r="G18" s="33">
        <v>0</v>
      </c>
      <c r="H18" s="89">
        <v>0</v>
      </c>
      <c r="I18" s="33">
        <v>0</v>
      </c>
      <c r="J18" s="33">
        <v>0</v>
      </c>
      <c r="K18" s="33">
        <v>0</v>
      </c>
      <c r="L18" s="33">
        <v>0</v>
      </c>
    </row>
    <row r="19" spans="2:12" x14ac:dyDescent="0.3">
      <c r="B19" s="116" t="s">
        <v>2</v>
      </c>
      <c r="C19" s="116"/>
      <c r="D19" s="116"/>
      <c r="E19" s="116"/>
      <c r="F19" s="87">
        <f t="shared" ref="F19:L19" si="2">SUM(F16:F18)</f>
        <v>94.460000000000122</v>
      </c>
      <c r="G19" s="25">
        <f t="shared" si="2"/>
        <v>20.317999999999977</v>
      </c>
      <c r="H19" s="87">
        <f t="shared" si="2"/>
        <v>-68.645999999998381</v>
      </c>
      <c r="I19" s="26">
        <f t="shared" si="2"/>
        <v>537.85299999999881</v>
      </c>
      <c r="J19" s="26">
        <f t="shared" si="2"/>
        <v>685.73200000000134</v>
      </c>
      <c r="K19" s="177">
        <f t="shared" si="2"/>
        <v>474</v>
      </c>
      <c r="L19" s="26">
        <f t="shared" si="2"/>
        <v>354</v>
      </c>
    </row>
    <row r="20" spans="2:12" ht="15" x14ac:dyDescent="0.35">
      <c r="B20" s="113" t="s">
        <v>18</v>
      </c>
      <c r="C20" s="69"/>
      <c r="D20" s="69"/>
      <c r="E20" s="69"/>
      <c r="F20" s="88">
        <v>20.442</v>
      </c>
      <c r="G20" s="29">
        <v>3.7569999999999997</v>
      </c>
      <c r="H20" s="88">
        <v>75.135000000000005</v>
      </c>
      <c r="I20" s="29">
        <v>5.2110000000000003</v>
      </c>
      <c r="J20" s="29">
        <v>15.881</v>
      </c>
      <c r="K20" s="29">
        <v>175</v>
      </c>
      <c r="L20" s="29">
        <v>49</v>
      </c>
    </row>
    <row r="21" spans="2:12" ht="15" x14ac:dyDescent="0.35">
      <c r="B21" s="115" t="s">
        <v>19</v>
      </c>
      <c r="C21" s="73"/>
      <c r="D21" s="73"/>
      <c r="E21" s="73"/>
      <c r="F21" s="89">
        <v>-95.879000000000005</v>
      </c>
      <c r="G21" s="33">
        <v>-99.61699999999999</v>
      </c>
      <c r="H21" s="89">
        <v>-444.459</v>
      </c>
      <c r="I21" s="33">
        <v>-475.26699999999994</v>
      </c>
      <c r="J21" s="33">
        <v>-411.24599999999998</v>
      </c>
      <c r="K21" s="33">
        <v>-501</v>
      </c>
      <c r="L21" s="33">
        <v>-405</v>
      </c>
    </row>
    <row r="22" spans="2:12" x14ac:dyDescent="0.3">
      <c r="B22" s="116" t="s">
        <v>3</v>
      </c>
      <c r="C22" s="116"/>
      <c r="D22" s="116"/>
      <c r="E22" s="116"/>
      <c r="F22" s="87">
        <f t="shared" ref="F22:L22" si="3">SUM(F19:F21)</f>
        <v>19.023000000000124</v>
      </c>
      <c r="G22" s="25">
        <f t="shared" si="3"/>
        <v>-75.542000000000016</v>
      </c>
      <c r="H22" s="87">
        <f t="shared" si="3"/>
        <v>-437.96999999999838</v>
      </c>
      <c r="I22" s="26">
        <f t="shared" si="3"/>
        <v>67.796999999998889</v>
      </c>
      <c r="J22" s="26">
        <f t="shared" si="3"/>
        <v>290.36700000000133</v>
      </c>
      <c r="K22" s="26">
        <f t="shared" si="3"/>
        <v>148</v>
      </c>
      <c r="L22" s="26">
        <f t="shared" si="3"/>
        <v>-2</v>
      </c>
    </row>
    <row r="23" spans="2:12" ht="15" x14ac:dyDescent="0.35">
      <c r="B23" s="113" t="s">
        <v>20</v>
      </c>
      <c r="C23" s="69"/>
      <c r="D23" s="69"/>
      <c r="E23" s="69"/>
      <c r="F23" s="88">
        <v>-0.16900000000000004</v>
      </c>
      <c r="G23" s="29">
        <v>21.152000000000001</v>
      </c>
      <c r="H23" s="88">
        <v>74.246000000000009</v>
      </c>
      <c r="I23" s="29">
        <v>-58.341999999999999</v>
      </c>
      <c r="J23" s="29">
        <v>-84.202999999999989</v>
      </c>
      <c r="K23" s="29">
        <v>-28</v>
      </c>
      <c r="L23" s="29">
        <v>-9</v>
      </c>
    </row>
    <row r="24" spans="2:12" ht="15" x14ac:dyDescent="0.35">
      <c r="B24" s="115" t="s">
        <v>78</v>
      </c>
      <c r="C24" s="118"/>
      <c r="D24" s="118"/>
      <c r="E24" s="118"/>
      <c r="F24" s="89">
        <v>-33.35</v>
      </c>
      <c r="G24" s="33">
        <v>6.766</v>
      </c>
      <c r="H24" s="89">
        <v>34.396000000000001</v>
      </c>
      <c r="I24" s="33">
        <v>36.917999999999999</v>
      </c>
      <c r="J24" s="33">
        <v>-32.685000000000002</v>
      </c>
      <c r="K24" s="33">
        <v>-33</v>
      </c>
      <c r="L24" s="33">
        <v>-18</v>
      </c>
    </row>
    <row r="25" spans="2:12" ht="15" x14ac:dyDescent="0.35">
      <c r="B25" s="119" t="s">
        <v>21</v>
      </c>
      <c r="C25" s="120"/>
      <c r="D25" s="120"/>
      <c r="E25" s="120"/>
      <c r="F25" s="87">
        <f t="shared" ref="F25:L25" si="4">SUM(F22:F24)</f>
        <v>-14.495999999999878</v>
      </c>
      <c r="G25" s="25">
        <f t="shared" si="4"/>
        <v>-47.624000000000017</v>
      </c>
      <c r="H25" s="87">
        <f t="shared" si="4"/>
        <v>-329.32799999999833</v>
      </c>
      <c r="I25" s="26">
        <f t="shared" si="4"/>
        <v>46.372999999998889</v>
      </c>
      <c r="J25" s="26">
        <f t="shared" si="4"/>
        <v>173.47900000000135</v>
      </c>
      <c r="K25" s="26">
        <f t="shared" si="4"/>
        <v>87</v>
      </c>
      <c r="L25" s="26">
        <f t="shared" si="4"/>
        <v>-29</v>
      </c>
    </row>
    <row r="26" spans="2:12" ht="15" x14ac:dyDescent="0.35">
      <c r="B26" s="113" t="s">
        <v>22</v>
      </c>
      <c r="C26" s="69"/>
      <c r="D26" s="69"/>
      <c r="E26" s="69"/>
      <c r="F26" s="88">
        <v>-14.495999999999754</v>
      </c>
      <c r="G26" s="29">
        <v>-47.624000000000095</v>
      </c>
      <c r="H26" s="88">
        <v>-329.32799999999889</v>
      </c>
      <c r="I26" s="29">
        <v>46.372999999996864</v>
      </c>
      <c r="J26" s="29">
        <v>173.47900000000129</v>
      </c>
      <c r="K26" s="29">
        <v>87</v>
      </c>
      <c r="L26" s="65">
        <v>-29</v>
      </c>
    </row>
    <row r="27" spans="2:12" ht="15" x14ac:dyDescent="0.35">
      <c r="B27" s="113" t="s">
        <v>80</v>
      </c>
      <c r="C27" s="69"/>
      <c r="D27" s="69"/>
      <c r="E27" s="69"/>
      <c r="F27" s="88">
        <v>0</v>
      </c>
      <c r="G27" s="29">
        <v>0</v>
      </c>
      <c r="H27" s="88">
        <v>0</v>
      </c>
      <c r="I27" s="29">
        <v>0</v>
      </c>
      <c r="J27" s="29">
        <v>0</v>
      </c>
      <c r="K27" s="29">
        <v>0</v>
      </c>
      <c r="L27" s="29">
        <v>0</v>
      </c>
    </row>
    <row r="28" spans="2:12" ht="15" x14ac:dyDescent="0.35">
      <c r="B28" s="148"/>
      <c r="C28" s="148"/>
      <c r="D28" s="148"/>
      <c r="E28" s="148"/>
      <c r="F28" s="149"/>
      <c r="G28" s="150"/>
      <c r="H28" s="149"/>
      <c r="I28" s="150"/>
      <c r="J28" s="150"/>
      <c r="K28" s="150"/>
      <c r="L28" s="150"/>
    </row>
    <row r="29" spans="2:12" ht="15" x14ac:dyDescent="0.35">
      <c r="B29" s="146" t="s">
        <v>83</v>
      </c>
      <c r="C29" s="69"/>
      <c r="D29" s="69"/>
      <c r="E29" s="69"/>
      <c r="F29" s="88">
        <v>-14</v>
      </c>
      <c r="G29" s="29">
        <v>-60</v>
      </c>
      <c r="H29" s="88">
        <v>-424</v>
      </c>
      <c r="I29" s="29">
        <v>-4</v>
      </c>
      <c r="J29" s="29">
        <v>0</v>
      </c>
      <c r="K29" s="29">
        <v>0</v>
      </c>
      <c r="L29" s="29">
        <v>-19</v>
      </c>
    </row>
    <row r="30" spans="2:12" ht="15" x14ac:dyDescent="0.35">
      <c r="B30" s="147" t="s">
        <v>84</v>
      </c>
      <c r="C30" s="148"/>
      <c r="D30" s="148"/>
      <c r="E30" s="148"/>
      <c r="F30" s="164">
        <f t="shared" ref="F30:L30" si="5">F16-F29</f>
        <v>130.74400000000011</v>
      </c>
      <c r="G30" s="165">
        <f t="shared" si="5"/>
        <v>100.17799999999997</v>
      </c>
      <c r="H30" s="164">
        <f t="shared" si="5"/>
        <v>444.48900000000162</v>
      </c>
      <c r="I30" s="165">
        <f t="shared" si="5"/>
        <v>622.69599999999878</v>
      </c>
      <c r="J30" s="165">
        <f t="shared" si="5"/>
        <v>766.5750000000013</v>
      </c>
      <c r="K30" s="165">
        <f t="shared" si="5"/>
        <v>766</v>
      </c>
      <c r="L30" s="165">
        <f t="shared" si="5"/>
        <v>665</v>
      </c>
    </row>
    <row r="31" spans="2:12" ht="15" x14ac:dyDescent="0.35">
      <c r="B31" s="113"/>
      <c r="C31" s="69"/>
      <c r="D31" s="69"/>
      <c r="E31" s="69"/>
      <c r="F31" s="30"/>
      <c r="G31" s="30"/>
      <c r="H31" s="30"/>
      <c r="I31" s="30"/>
      <c r="J31" s="30"/>
      <c r="K31" s="30"/>
      <c r="L31" s="30"/>
    </row>
    <row r="32" spans="2:12" ht="12.75" customHeight="1" x14ac:dyDescent="0.35">
      <c r="B32" s="74"/>
      <c r="C32" s="74"/>
      <c r="D32" s="75"/>
      <c r="E32" s="76"/>
      <c r="F32" s="77">
        <v>2015</v>
      </c>
      <c r="G32" s="77">
        <v>2014</v>
      </c>
      <c r="H32" s="77">
        <v>2014</v>
      </c>
      <c r="I32" s="77">
        <v>2013</v>
      </c>
      <c r="J32" s="77">
        <v>2012</v>
      </c>
      <c r="K32" s="77">
        <v>2012</v>
      </c>
      <c r="L32" s="77">
        <v>2011</v>
      </c>
    </row>
    <row r="33" spans="2:12" ht="12.75" customHeight="1" x14ac:dyDescent="0.35">
      <c r="B33" s="78"/>
      <c r="C33" s="78"/>
      <c r="D33" s="75"/>
      <c r="E33" s="76"/>
      <c r="F33" s="80" t="s">
        <v>153</v>
      </c>
      <c r="G33" s="80" t="s">
        <v>153</v>
      </c>
      <c r="H33" s="80"/>
      <c r="I33" s="80"/>
      <c r="J33" s="80"/>
      <c r="K33" s="80"/>
      <c r="L33" s="80"/>
    </row>
    <row r="34" spans="2:12" ht="12.75" customHeight="1" x14ac:dyDescent="0.35">
      <c r="B34" s="75" t="s">
        <v>77</v>
      </c>
      <c r="C34" s="81"/>
      <c r="D34" s="75"/>
      <c r="E34" s="75"/>
      <c r="F34" s="82"/>
      <c r="G34" s="82"/>
      <c r="H34" s="82"/>
      <c r="I34" s="82"/>
      <c r="J34" s="82"/>
      <c r="K34" s="82"/>
      <c r="L34" s="82"/>
    </row>
    <row r="35" spans="2:12" ht="3" customHeight="1" x14ac:dyDescent="0.35">
      <c r="B35" s="113"/>
      <c r="C35" s="72"/>
      <c r="D35" s="72"/>
      <c r="E35" s="72"/>
      <c r="F35" s="70"/>
      <c r="G35" s="70"/>
      <c r="H35" s="70"/>
      <c r="I35" s="70"/>
      <c r="J35" s="70"/>
      <c r="K35" s="70"/>
      <c r="L35" s="70"/>
    </row>
    <row r="36" spans="2:12" ht="15" x14ac:dyDescent="0.35">
      <c r="B36" s="113" t="s">
        <v>4</v>
      </c>
      <c r="C36" s="121"/>
      <c r="D36" s="121"/>
      <c r="E36" s="121"/>
      <c r="F36" s="88">
        <v>8048.87</v>
      </c>
      <c r="G36" s="29">
        <v>8048.87</v>
      </c>
      <c r="H36" s="88">
        <v>8048.87</v>
      </c>
      <c r="I36" s="29">
        <v>8048.87</v>
      </c>
      <c r="J36" s="29">
        <v>0</v>
      </c>
      <c r="K36" s="29">
        <v>3352.9059999999999</v>
      </c>
      <c r="L36" s="29">
        <v>3352.9059999999999</v>
      </c>
    </row>
    <row r="37" spans="2:12" ht="15" x14ac:dyDescent="0.35">
      <c r="B37" s="113" t="s">
        <v>24</v>
      </c>
      <c r="C37" s="114"/>
      <c r="D37" s="114"/>
      <c r="E37" s="114"/>
      <c r="F37" s="88">
        <v>1222.3530000000001</v>
      </c>
      <c r="G37" s="29">
        <v>1284.819</v>
      </c>
      <c r="H37" s="88">
        <v>1244.644</v>
      </c>
      <c r="I37" s="29">
        <v>1304.682</v>
      </c>
      <c r="J37" s="29">
        <v>0</v>
      </c>
      <c r="K37" s="29">
        <v>572.52700000000004</v>
      </c>
      <c r="L37" s="29">
        <v>855.34</v>
      </c>
    </row>
    <row r="38" spans="2:12" ht="15" x14ac:dyDescent="0.35">
      <c r="B38" s="113" t="s">
        <v>25</v>
      </c>
      <c r="C38" s="114"/>
      <c r="D38" s="114"/>
      <c r="E38" s="114"/>
      <c r="F38" s="88">
        <v>256.87799999999999</v>
      </c>
      <c r="G38" s="29">
        <v>336.34699999999998</v>
      </c>
      <c r="H38" s="88">
        <v>274.21999999999997</v>
      </c>
      <c r="I38" s="29">
        <v>364.57900000000001</v>
      </c>
      <c r="J38" s="29">
        <v>0</v>
      </c>
      <c r="K38" s="29">
        <v>435.87400000000002</v>
      </c>
      <c r="L38" s="29">
        <v>290.54300000000001</v>
      </c>
    </row>
    <row r="39" spans="2:12" ht="15" x14ac:dyDescent="0.35">
      <c r="B39" s="113" t="s">
        <v>26</v>
      </c>
      <c r="C39" s="114"/>
      <c r="D39" s="114"/>
      <c r="E39" s="114"/>
      <c r="F39" s="88">
        <v>37.158000000000001</v>
      </c>
      <c r="G39" s="29">
        <v>34.155000000000001</v>
      </c>
      <c r="H39" s="88">
        <v>36.19</v>
      </c>
      <c r="I39" s="29">
        <v>34.200000000000003</v>
      </c>
      <c r="J39" s="29">
        <v>0</v>
      </c>
      <c r="K39" s="29">
        <v>136.65100000000001</v>
      </c>
      <c r="L39" s="29">
        <v>140.858</v>
      </c>
    </row>
    <row r="40" spans="2:12" ht="15" x14ac:dyDescent="0.35">
      <c r="B40" s="115" t="s">
        <v>27</v>
      </c>
      <c r="C40" s="73"/>
      <c r="D40" s="73"/>
      <c r="E40" s="73"/>
      <c r="F40" s="89">
        <v>631.94999999999993</v>
      </c>
      <c r="G40" s="33">
        <v>824.92499999999995</v>
      </c>
      <c r="H40" s="89">
        <v>633.48599999999999</v>
      </c>
      <c r="I40" s="33">
        <v>525.57899999999995</v>
      </c>
      <c r="J40" s="33">
        <v>0</v>
      </c>
      <c r="K40" s="33">
        <v>438.20200000000006</v>
      </c>
      <c r="L40" s="33">
        <v>622.75800000000004</v>
      </c>
    </row>
    <row r="41" spans="2:12" ht="15" x14ac:dyDescent="0.35">
      <c r="B41" s="110" t="s">
        <v>28</v>
      </c>
      <c r="C41" s="116"/>
      <c r="D41" s="116"/>
      <c r="E41" s="116"/>
      <c r="F41" s="93">
        <f>SUM(F36:F40)</f>
        <v>10197.209000000001</v>
      </c>
      <c r="G41" s="24">
        <f>SUM(G36:G40)</f>
        <v>10529.116</v>
      </c>
      <c r="H41" s="93">
        <f>SUM(H36:H40)</f>
        <v>10237.41</v>
      </c>
      <c r="I41" s="26">
        <f>SUM(I36:I40)</f>
        <v>10277.91</v>
      </c>
      <c r="J41" s="26" t="s">
        <v>8</v>
      </c>
      <c r="K41" s="26">
        <f>SUM(K36:K40)</f>
        <v>4936.16</v>
      </c>
      <c r="L41" s="26">
        <f>SUM(L36:L40)</f>
        <v>5262.4049999999997</v>
      </c>
    </row>
    <row r="42" spans="2:12" ht="15" x14ac:dyDescent="0.35">
      <c r="B42" s="113" t="s">
        <v>29</v>
      </c>
      <c r="C42" s="69"/>
      <c r="D42" s="69"/>
      <c r="E42" s="69"/>
      <c r="F42" s="88">
        <v>29.167999999999999</v>
      </c>
      <c r="G42" s="29">
        <v>71.087999999999994</v>
      </c>
      <c r="H42" s="88">
        <v>61.822000000000003</v>
      </c>
      <c r="I42" s="29">
        <v>92.873000000000005</v>
      </c>
      <c r="J42" s="29">
        <v>0</v>
      </c>
      <c r="K42" s="29">
        <v>276.45699999999999</v>
      </c>
      <c r="L42" s="29">
        <v>109.55500000000001</v>
      </c>
    </row>
    <row r="43" spans="2:12" ht="15" x14ac:dyDescent="0.35">
      <c r="B43" s="113" t="s">
        <v>30</v>
      </c>
      <c r="C43" s="69"/>
      <c r="D43" s="69"/>
      <c r="E43" s="69"/>
      <c r="F43" s="88">
        <v>0</v>
      </c>
      <c r="G43" s="29">
        <v>0</v>
      </c>
      <c r="H43" s="88">
        <v>0</v>
      </c>
      <c r="I43" s="29">
        <v>0</v>
      </c>
      <c r="J43" s="29">
        <v>0</v>
      </c>
      <c r="K43" s="29">
        <v>0</v>
      </c>
      <c r="L43" s="29">
        <v>0</v>
      </c>
    </row>
    <row r="44" spans="2:12" ht="15" x14ac:dyDescent="0.35">
      <c r="B44" s="113" t="s">
        <v>31</v>
      </c>
      <c r="C44" s="69"/>
      <c r="D44" s="69"/>
      <c r="E44" s="69"/>
      <c r="F44" s="88">
        <v>1414.48</v>
      </c>
      <c r="G44" s="29">
        <v>1855.2939999999999</v>
      </c>
      <c r="H44" s="88">
        <v>1651.1289999999999</v>
      </c>
      <c r="I44" s="29">
        <v>1729.3629999999998</v>
      </c>
      <c r="J44" s="29">
        <v>0</v>
      </c>
      <c r="K44" s="29">
        <v>2111.123</v>
      </c>
      <c r="L44" s="29">
        <v>2110.9839999999999</v>
      </c>
    </row>
    <row r="45" spans="2:12" ht="15" x14ac:dyDescent="0.35">
      <c r="B45" s="113" t="s">
        <v>32</v>
      </c>
      <c r="C45" s="69"/>
      <c r="D45" s="69"/>
      <c r="E45" s="69"/>
      <c r="F45" s="88">
        <v>296.29000000000002</v>
      </c>
      <c r="G45" s="29">
        <v>242.66300000000001</v>
      </c>
      <c r="H45" s="88">
        <v>336.67899999999997</v>
      </c>
      <c r="I45" s="29">
        <v>325.31099999999998</v>
      </c>
      <c r="J45" s="29">
        <v>0</v>
      </c>
      <c r="K45" s="29">
        <v>703.149</v>
      </c>
      <c r="L45" s="29">
        <v>747.50099999999998</v>
      </c>
    </row>
    <row r="46" spans="2:12" ht="15" x14ac:dyDescent="0.35">
      <c r="B46" s="115" t="s">
        <v>33</v>
      </c>
      <c r="C46" s="73"/>
      <c r="D46" s="73"/>
      <c r="E46" s="73"/>
      <c r="F46" s="89">
        <v>133.81700000000001</v>
      </c>
      <c r="G46" s="33">
        <v>140.36500000000001</v>
      </c>
      <c r="H46" s="89">
        <v>169.25299999999999</v>
      </c>
      <c r="I46" s="33">
        <v>135.15899999999999</v>
      </c>
      <c r="J46" s="33">
        <v>0</v>
      </c>
      <c r="K46" s="33">
        <v>6.0010000000000003</v>
      </c>
      <c r="L46" s="33">
        <v>14.581</v>
      </c>
    </row>
    <row r="47" spans="2:12" ht="15" x14ac:dyDescent="0.35">
      <c r="B47" s="122" t="s">
        <v>34</v>
      </c>
      <c r="C47" s="84"/>
      <c r="D47" s="84"/>
      <c r="E47" s="84"/>
      <c r="F47" s="94">
        <f>SUM(F42:F46)</f>
        <v>1873.7549999999999</v>
      </c>
      <c r="G47" s="44">
        <f>SUM(G42:G46)</f>
        <v>2309.41</v>
      </c>
      <c r="H47" s="94">
        <f>SUM(H42:H46)</f>
        <v>2218.8830000000003</v>
      </c>
      <c r="I47" s="45">
        <f>SUM(I42:I46)</f>
        <v>2282.7060000000001</v>
      </c>
      <c r="J47" s="45" t="s">
        <v>8</v>
      </c>
      <c r="K47" s="45">
        <f>SUM(K42:K46)</f>
        <v>3096.73</v>
      </c>
      <c r="L47" s="45">
        <f>SUM(L42:L46)</f>
        <v>2982.6210000000001</v>
      </c>
    </row>
    <row r="48" spans="2:12" ht="15" x14ac:dyDescent="0.35">
      <c r="B48" s="110" t="s">
        <v>35</v>
      </c>
      <c r="C48" s="85"/>
      <c r="D48" s="85"/>
      <c r="E48" s="85"/>
      <c r="F48" s="93">
        <f>F41+F47</f>
        <v>12070.964</v>
      </c>
      <c r="G48" s="24">
        <f>G41+G47</f>
        <v>12838.526</v>
      </c>
      <c r="H48" s="93">
        <f>H41+H47</f>
        <v>12456.293</v>
      </c>
      <c r="I48" s="26">
        <f>I41+I47</f>
        <v>12560.616</v>
      </c>
      <c r="J48" s="26" t="s">
        <v>8</v>
      </c>
      <c r="K48" s="26">
        <f>K41+K47</f>
        <v>8032.8899999999994</v>
      </c>
      <c r="L48" s="26">
        <f>L41+L47</f>
        <v>8245.0259999999998</v>
      </c>
    </row>
    <row r="49" spans="2:14" ht="15" x14ac:dyDescent="0.35">
      <c r="B49" s="113" t="s">
        <v>36</v>
      </c>
      <c r="C49" s="69"/>
      <c r="D49" s="69"/>
      <c r="E49" s="69"/>
      <c r="F49" s="88">
        <v>4320.62</v>
      </c>
      <c r="G49" s="29">
        <v>4698.41</v>
      </c>
      <c r="H49" s="88">
        <v>4342.1459999999997</v>
      </c>
      <c r="I49" s="29">
        <v>4742.1189999999997</v>
      </c>
      <c r="J49" s="29">
        <v>0</v>
      </c>
      <c r="K49" s="29">
        <v>341.56099999999998</v>
      </c>
      <c r="L49" s="28">
        <v>225.09</v>
      </c>
    </row>
    <row r="50" spans="2:14" ht="15" x14ac:dyDescent="0.35">
      <c r="B50" s="113" t="s">
        <v>79</v>
      </c>
      <c r="C50" s="69"/>
      <c r="D50" s="69"/>
      <c r="E50" s="69"/>
      <c r="F50" s="88">
        <v>0</v>
      </c>
      <c r="G50" s="29">
        <v>0</v>
      </c>
      <c r="H50" s="88">
        <v>0</v>
      </c>
      <c r="I50" s="29">
        <v>0</v>
      </c>
      <c r="J50" s="29">
        <v>0</v>
      </c>
      <c r="K50" s="29">
        <v>0</v>
      </c>
      <c r="L50" s="29">
        <v>0</v>
      </c>
      <c r="N50" s="157"/>
    </row>
    <row r="51" spans="2:14" ht="15" x14ac:dyDescent="0.35">
      <c r="B51" s="113" t="s">
        <v>37</v>
      </c>
      <c r="C51" s="69"/>
      <c r="D51" s="69"/>
      <c r="E51" s="69"/>
      <c r="F51" s="88">
        <v>310.24400000000003</v>
      </c>
      <c r="G51" s="29">
        <v>134.68700000000001</v>
      </c>
      <c r="H51" s="88">
        <v>308.90600000000001</v>
      </c>
      <c r="I51" s="29">
        <v>135.69800000000001</v>
      </c>
      <c r="J51" s="29">
        <v>0</v>
      </c>
      <c r="K51" s="29">
        <v>95.484999999999999</v>
      </c>
      <c r="L51" s="29">
        <v>140.81700000000001</v>
      </c>
    </row>
    <row r="52" spans="2:14" ht="15" x14ac:dyDescent="0.35">
      <c r="B52" s="113" t="s">
        <v>38</v>
      </c>
      <c r="C52" s="69"/>
      <c r="D52" s="69"/>
      <c r="E52" s="69"/>
      <c r="F52" s="88">
        <v>655.803</v>
      </c>
      <c r="G52" s="29">
        <v>671.22199999999998</v>
      </c>
      <c r="H52" s="88">
        <v>663.48</v>
      </c>
      <c r="I52" s="29">
        <v>662.2170000000001</v>
      </c>
      <c r="J52" s="29">
        <v>0</v>
      </c>
      <c r="K52" s="29">
        <v>521.67399999999998</v>
      </c>
      <c r="L52" s="29">
        <v>693.745</v>
      </c>
    </row>
    <row r="53" spans="2:14" ht="15" x14ac:dyDescent="0.35">
      <c r="B53" s="113" t="s">
        <v>39</v>
      </c>
      <c r="C53" s="69"/>
      <c r="D53" s="69"/>
      <c r="E53" s="69"/>
      <c r="F53" s="88">
        <v>4282.8369999999995</v>
      </c>
      <c r="G53" s="29">
        <v>4111.768</v>
      </c>
      <c r="H53" s="88">
        <v>4616.8909999999996</v>
      </c>
      <c r="I53" s="29">
        <v>3812.6320000000001</v>
      </c>
      <c r="J53" s="29">
        <v>0</v>
      </c>
      <c r="K53" s="29">
        <v>3514.9479999999999</v>
      </c>
      <c r="L53" s="29">
        <v>3869.442</v>
      </c>
    </row>
    <row r="54" spans="2:14" ht="15" x14ac:dyDescent="0.35">
      <c r="B54" s="113" t="s">
        <v>40</v>
      </c>
      <c r="C54" s="69"/>
      <c r="D54" s="69"/>
      <c r="E54" s="69"/>
      <c r="F54" s="88">
        <v>2493.6510000000003</v>
      </c>
      <c r="G54" s="29">
        <v>3201.12</v>
      </c>
      <c r="H54" s="88">
        <v>2518.1669999999999</v>
      </c>
      <c r="I54" s="29">
        <v>3178.6180000000004</v>
      </c>
      <c r="J54" s="29">
        <v>0</v>
      </c>
      <c r="K54" s="29">
        <v>3513.2629999999995</v>
      </c>
      <c r="L54" s="29">
        <v>3176.3940000000002</v>
      </c>
      <c r="N54" s="157"/>
    </row>
    <row r="55" spans="2:14" ht="15" x14ac:dyDescent="0.35">
      <c r="B55" s="113" t="s">
        <v>74</v>
      </c>
      <c r="C55" s="69"/>
      <c r="D55" s="69"/>
      <c r="E55" s="69"/>
      <c r="F55" s="88">
        <v>0</v>
      </c>
      <c r="G55" s="29">
        <v>0</v>
      </c>
      <c r="H55" s="88">
        <v>0</v>
      </c>
      <c r="I55" s="29">
        <v>0</v>
      </c>
      <c r="J55" s="29">
        <v>0</v>
      </c>
      <c r="K55" s="29">
        <v>0</v>
      </c>
      <c r="L55" s="29">
        <v>0</v>
      </c>
    </row>
    <row r="56" spans="2:14" ht="15" x14ac:dyDescent="0.35">
      <c r="B56" s="115" t="s">
        <v>41</v>
      </c>
      <c r="C56" s="73"/>
      <c r="D56" s="73"/>
      <c r="E56" s="73"/>
      <c r="F56" s="89">
        <v>7.8090000000000002</v>
      </c>
      <c r="G56" s="33">
        <v>21.318999999999999</v>
      </c>
      <c r="H56" s="89">
        <v>6.7030000000000003</v>
      </c>
      <c r="I56" s="33">
        <v>29.332000000000001</v>
      </c>
      <c r="J56" s="33">
        <v>0</v>
      </c>
      <c r="K56" s="33">
        <v>45.959000000000003</v>
      </c>
      <c r="L56" s="33">
        <v>139.53800000000001</v>
      </c>
    </row>
    <row r="57" spans="2:14" ht="15" x14ac:dyDescent="0.35">
      <c r="B57" s="110" t="s">
        <v>42</v>
      </c>
      <c r="C57" s="85"/>
      <c r="D57" s="85"/>
      <c r="E57" s="85"/>
      <c r="F57" s="93">
        <f>SUM(F49:F56)</f>
        <v>12070.963999999998</v>
      </c>
      <c r="G57" s="24">
        <f>SUM(G49:G56)</f>
        <v>12838.525999999998</v>
      </c>
      <c r="H57" s="93">
        <f>SUM(H49:H56)</f>
        <v>12456.292999999998</v>
      </c>
      <c r="I57" s="26">
        <f>SUM(I49:I56)</f>
        <v>12560.616</v>
      </c>
      <c r="J57" s="26" t="s">
        <v>8</v>
      </c>
      <c r="K57" s="26">
        <f>SUM(K49:K56)</f>
        <v>8032.8899999999985</v>
      </c>
      <c r="L57" s="26">
        <f>SUM(L49:L56)</f>
        <v>8245.0259999999998</v>
      </c>
    </row>
    <row r="58" spans="2:14" ht="15" x14ac:dyDescent="0.35">
      <c r="B58" s="113"/>
      <c r="C58" s="85"/>
      <c r="D58" s="85"/>
      <c r="E58" s="85"/>
      <c r="F58" s="30"/>
      <c r="G58" s="30"/>
      <c r="H58" s="30"/>
      <c r="I58" s="30"/>
      <c r="J58" s="30"/>
      <c r="K58" s="30"/>
      <c r="L58" s="30"/>
    </row>
    <row r="59" spans="2:14" ht="12.75" customHeight="1" x14ac:dyDescent="0.35">
      <c r="B59" s="83"/>
      <c r="C59" s="74"/>
      <c r="D59" s="76"/>
      <c r="E59" s="76"/>
      <c r="F59" s="77">
        <v>2015</v>
      </c>
      <c r="G59" s="77">
        <v>2014</v>
      </c>
      <c r="H59" s="77">
        <v>2014</v>
      </c>
      <c r="I59" s="77">
        <v>2013</v>
      </c>
      <c r="J59" s="77">
        <v>2012</v>
      </c>
      <c r="K59" s="77">
        <v>2012</v>
      </c>
      <c r="L59" s="77">
        <v>2011</v>
      </c>
    </row>
    <row r="60" spans="2:14" ht="12.75" customHeight="1" x14ac:dyDescent="0.35">
      <c r="B60" s="78"/>
      <c r="C60" s="78"/>
      <c r="D60" s="76"/>
      <c r="E60" s="76"/>
      <c r="F60" s="80" t="s">
        <v>153</v>
      </c>
      <c r="G60" s="80" t="s">
        <v>153</v>
      </c>
      <c r="H60" s="80"/>
      <c r="I60" s="80"/>
      <c r="J60" s="80"/>
      <c r="K60" s="80"/>
      <c r="L60" s="80"/>
    </row>
    <row r="61" spans="2:14" ht="12.75" customHeight="1" x14ac:dyDescent="0.35">
      <c r="B61" s="75" t="s">
        <v>76</v>
      </c>
      <c r="C61" s="81"/>
      <c r="D61" s="75"/>
      <c r="E61" s="75"/>
      <c r="F61" s="82"/>
      <c r="G61" s="82"/>
      <c r="H61" s="82"/>
      <c r="I61" s="82"/>
      <c r="J61" s="82"/>
      <c r="K61" s="82"/>
      <c r="L61" s="82"/>
    </row>
    <row r="62" spans="2:14" ht="3" customHeight="1" x14ac:dyDescent="0.35">
      <c r="B62" s="113"/>
      <c r="C62" s="72"/>
      <c r="D62" s="72"/>
      <c r="E62" s="72"/>
      <c r="F62" s="70"/>
      <c r="G62" s="70"/>
      <c r="H62" s="70"/>
      <c r="I62" s="70"/>
      <c r="J62" s="70"/>
      <c r="K62" s="70"/>
      <c r="L62" s="70"/>
    </row>
    <row r="63" spans="2:14" ht="32.25" customHeight="1" x14ac:dyDescent="0.35">
      <c r="B63" s="123" t="s">
        <v>43</v>
      </c>
      <c r="C63" s="123"/>
      <c r="D63" s="123"/>
      <c r="E63" s="123"/>
      <c r="F63" s="88">
        <v>148.85000000000016</v>
      </c>
      <c r="G63" s="29">
        <v>126.79100000000017</v>
      </c>
      <c r="H63" s="88">
        <v>-236.96799999999791</v>
      </c>
      <c r="I63" s="29"/>
      <c r="J63" s="29"/>
      <c r="K63" s="29">
        <v>540</v>
      </c>
      <c r="L63" s="29">
        <v>347</v>
      </c>
    </row>
    <row r="64" spans="2:14" ht="15" x14ac:dyDescent="0.35">
      <c r="B64" s="124" t="s">
        <v>44</v>
      </c>
      <c r="C64" s="124"/>
      <c r="D64" s="125"/>
      <c r="E64" s="125"/>
      <c r="F64" s="89">
        <v>122.03600000000004</v>
      </c>
      <c r="G64" s="33">
        <v>-187.113</v>
      </c>
      <c r="H64" s="89">
        <v>-489.70499999999998</v>
      </c>
      <c r="I64" s="33">
        <v>0</v>
      </c>
      <c r="J64" s="33">
        <v>0</v>
      </c>
      <c r="K64" s="33">
        <v>139</v>
      </c>
      <c r="L64" s="33">
        <v>584</v>
      </c>
    </row>
    <row r="65" spans="2:12" ht="15" x14ac:dyDescent="0.35">
      <c r="B65" s="183" t="s">
        <v>45</v>
      </c>
      <c r="C65" s="126"/>
      <c r="D65" s="127"/>
      <c r="E65" s="127"/>
      <c r="F65" s="87">
        <f>SUM(F63:F64)</f>
        <v>270.88600000000019</v>
      </c>
      <c r="G65" s="25">
        <f>SUM(G63:G64)</f>
        <v>-60.321999999999832</v>
      </c>
      <c r="H65" s="87">
        <f>SUM(H63:H64)</f>
        <v>-726.67299999999796</v>
      </c>
      <c r="I65" s="26" t="s">
        <v>8</v>
      </c>
      <c r="J65" s="26" t="s">
        <v>8</v>
      </c>
      <c r="K65" s="26">
        <f>SUM(K63:K64)</f>
        <v>679</v>
      </c>
      <c r="L65" s="24">
        <f>SUM(L63:L64)</f>
        <v>931</v>
      </c>
    </row>
    <row r="66" spans="2:12" ht="15" x14ac:dyDescent="0.35">
      <c r="B66" s="123" t="s">
        <v>46</v>
      </c>
      <c r="C66" s="123"/>
      <c r="D66" s="69"/>
      <c r="E66" s="69"/>
      <c r="F66" s="88">
        <v>-12.738</v>
      </c>
      <c r="G66" s="29">
        <v>-11.326000000000001</v>
      </c>
      <c r="H66" s="88">
        <v>-100.959</v>
      </c>
      <c r="I66" s="29">
        <v>0</v>
      </c>
      <c r="J66" s="29">
        <v>0</v>
      </c>
      <c r="K66" s="29">
        <v>-293</v>
      </c>
      <c r="L66" s="29">
        <v>-156</v>
      </c>
    </row>
    <row r="67" spans="2:12" ht="15" x14ac:dyDescent="0.35">
      <c r="B67" s="124" t="s">
        <v>75</v>
      </c>
      <c r="C67" s="124"/>
      <c r="D67" s="73"/>
      <c r="E67" s="73"/>
      <c r="F67" s="89">
        <v>0</v>
      </c>
      <c r="G67" s="33">
        <v>0</v>
      </c>
      <c r="H67" s="89">
        <v>0</v>
      </c>
      <c r="I67" s="33">
        <v>0</v>
      </c>
      <c r="J67" s="33">
        <v>0</v>
      </c>
      <c r="K67" s="33">
        <v>6</v>
      </c>
      <c r="L67" s="33">
        <v>0</v>
      </c>
    </row>
    <row r="68" spans="2:12" ht="15" x14ac:dyDescent="0.35">
      <c r="B68" s="128" t="s">
        <v>47</v>
      </c>
      <c r="C68" s="128"/>
      <c r="D68" s="129"/>
      <c r="E68" s="129"/>
      <c r="F68" s="87">
        <f>SUM(F65:F67)</f>
        <v>258.1480000000002</v>
      </c>
      <c r="G68" s="25">
        <f>SUM(G65:G67)</f>
        <v>-71.647999999999826</v>
      </c>
      <c r="H68" s="87">
        <f>SUM(H65:H67)</f>
        <v>-827.63199999999802</v>
      </c>
      <c r="I68" s="26" t="s">
        <v>8</v>
      </c>
      <c r="J68" s="26" t="s">
        <v>8</v>
      </c>
      <c r="K68" s="26">
        <f>SUM(K65:K67)</f>
        <v>392</v>
      </c>
      <c r="L68" s="24">
        <f>SUM(L65:L67)</f>
        <v>775</v>
      </c>
    </row>
    <row r="69" spans="2:12" ht="15" x14ac:dyDescent="0.35">
      <c r="B69" s="124" t="s">
        <v>48</v>
      </c>
      <c r="C69" s="124"/>
      <c r="D69" s="130"/>
      <c r="E69" s="130"/>
      <c r="F69" s="89">
        <v>0</v>
      </c>
      <c r="G69" s="33">
        <v>0</v>
      </c>
      <c r="H69" s="89">
        <v>0</v>
      </c>
      <c r="I69" s="33">
        <v>0</v>
      </c>
      <c r="J69" s="33">
        <v>0</v>
      </c>
      <c r="K69" s="33">
        <v>-10</v>
      </c>
      <c r="L69" s="33">
        <v>0</v>
      </c>
    </row>
    <row r="70" spans="2:12" ht="16.5" customHeight="1" x14ac:dyDescent="0.35">
      <c r="B70" s="183" t="s">
        <v>49</v>
      </c>
      <c r="C70" s="126"/>
      <c r="D70" s="85"/>
      <c r="E70" s="85"/>
      <c r="F70" s="87">
        <f>SUM(F68:F69)</f>
        <v>258.1480000000002</v>
      </c>
      <c r="G70" s="25">
        <f>SUM(G68:G69)</f>
        <v>-71.647999999999826</v>
      </c>
      <c r="H70" s="87">
        <f>SUM(H68:H69)</f>
        <v>-827.63199999999802</v>
      </c>
      <c r="I70" s="26" t="s">
        <v>8</v>
      </c>
      <c r="J70" s="26" t="s">
        <v>8</v>
      </c>
      <c r="K70" s="26">
        <f>SUM(K68:K69)</f>
        <v>382</v>
      </c>
      <c r="L70" s="24">
        <f>SUM(L68:L69)</f>
        <v>775</v>
      </c>
    </row>
    <row r="71" spans="2:12" ht="15" x14ac:dyDescent="0.35">
      <c r="B71" s="123" t="s">
        <v>50</v>
      </c>
      <c r="C71" s="123"/>
      <c r="D71" s="69"/>
      <c r="E71" s="69"/>
      <c r="F71" s="88">
        <v>-300</v>
      </c>
      <c r="G71" s="29">
        <v>0</v>
      </c>
      <c r="H71" s="88">
        <v>750</v>
      </c>
      <c r="I71" s="29">
        <v>0</v>
      </c>
      <c r="J71" s="29">
        <v>0</v>
      </c>
      <c r="K71" s="29">
        <v>-354</v>
      </c>
      <c r="L71" s="29">
        <v>-301</v>
      </c>
    </row>
    <row r="72" spans="2:12" ht="15" x14ac:dyDescent="0.35">
      <c r="B72" s="123" t="s">
        <v>51</v>
      </c>
      <c r="C72" s="123"/>
      <c r="D72" s="69"/>
      <c r="E72" s="69"/>
      <c r="F72" s="88">
        <v>0</v>
      </c>
      <c r="G72" s="29">
        <v>0</v>
      </c>
      <c r="H72" s="88">
        <v>100</v>
      </c>
      <c r="I72" s="29">
        <v>0</v>
      </c>
      <c r="J72" s="29">
        <v>0</v>
      </c>
      <c r="K72" s="29">
        <v>0</v>
      </c>
      <c r="L72" s="29">
        <v>0</v>
      </c>
    </row>
    <row r="73" spans="2:12" ht="15" x14ac:dyDescent="0.35">
      <c r="B73" s="123" t="s">
        <v>52</v>
      </c>
      <c r="C73" s="123"/>
      <c r="D73" s="69"/>
      <c r="E73" s="69"/>
      <c r="F73" s="88">
        <v>0</v>
      </c>
      <c r="G73" s="29">
        <v>0</v>
      </c>
      <c r="H73" s="88">
        <v>0</v>
      </c>
      <c r="I73" s="29">
        <v>0</v>
      </c>
      <c r="J73" s="29">
        <v>0</v>
      </c>
      <c r="K73" s="29">
        <v>0</v>
      </c>
      <c r="L73" s="29">
        <v>0</v>
      </c>
    </row>
    <row r="74" spans="2:12" ht="15" x14ac:dyDescent="0.35">
      <c r="B74" s="124" t="s">
        <v>53</v>
      </c>
      <c r="C74" s="124"/>
      <c r="D74" s="73"/>
      <c r="E74" s="73"/>
      <c r="F74" s="89">
        <v>0</v>
      </c>
      <c r="G74" s="33">
        <v>0</v>
      </c>
      <c r="H74" s="89">
        <v>0</v>
      </c>
      <c r="I74" s="33">
        <v>0</v>
      </c>
      <c r="J74" s="33">
        <v>0</v>
      </c>
      <c r="K74" s="33">
        <v>36</v>
      </c>
      <c r="L74" s="33">
        <v>-36</v>
      </c>
    </row>
    <row r="75" spans="2:12" ht="15" x14ac:dyDescent="0.35">
      <c r="B75" s="179" t="s">
        <v>54</v>
      </c>
      <c r="C75" s="131" t="s">
        <v>150</v>
      </c>
      <c r="D75" s="132"/>
      <c r="E75" s="132"/>
      <c r="F75" s="95">
        <f>SUM(F71:F74)</f>
        <v>-300</v>
      </c>
      <c r="G75" s="44">
        <f>SUM(G71:G74)</f>
        <v>0</v>
      </c>
      <c r="H75" s="95">
        <f>SUM(H71:H74)</f>
        <v>850</v>
      </c>
      <c r="I75" s="169" t="s">
        <v>8</v>
      </c>
      <c r="J75" s="169" t="s">
        <v>8</v>
      </c>
      <c r="K75" s="169">
        <f>SUM(K71:K74)</f>
        <v>-318</v>
      </c>
      <c r="L75" s="44">
        <f>SUM(L71:L74)</f>
        <v>-337</v>
      </c>
    </row>
    <row r="76" spans="2:12" ht="15" x14ac:dyDescent="0.35">
      <c r="B76" s="126" t="s">
        <v>55</v>
      </c>
      <c r="C76" s="126"/>
      <c r="D76" s="85"/>
      <c r="E76" s="85"/>
      <c r="F76" s="87">
        <f>SUM(F75+F70)</f>
        <v>-41.851999999999805</v>
      </c>
      <c r="G76" s="25">
        <f>SUM(G75+G70)</f>
        <v>-71.647999999999826</v>
      </c>
      <c r="H76" s="87">
        <f>SUM(H75+H70)</f>
        <v>22.368000000001985</v>
      </c>
      <c r="I76" s="26" t="s">
        <v>8</v>
      </c>
      <c r="J76" s="26" t="s">
        <v>8</v>
      </c>
      <c r="K76" s="26">
        <f>SUM(K75+K70)</f>
        <v>64</v>
      </c>
      <c r="L76" s="24">
        <f>SUM(L75+L70)</f>
        <v>438</v>
      </c>
    </row>
    <row r="77" spans="2:12" ht="15" x14ac:dyDescent="0.35">
      <c r="B77" s="124" t="s">
        <v>123</v>
      </c>
      <c r="C77" s="124"/>
      <c r="D77" s="73"/>
      <c r="E77" s="73"/>
      <c r="F77" s="89">
        <v>-5.0000000000000001E-3</v>
      </c>
      <c r="G77" s="33">
        <v>-11</v>
      </c>
      <c r="H77" s="89">
        <v>-11</v>
      </c>
      <c r="I77" s="33">
        <v>0</v>
      </c>
      <c r="J77" s="33">
        <v>0</v>
      </c>
      <c r="K77" s="33">
        <v>-111</v>
      </c>
      <c r="L77" s="33">
        <v>-60</v>
      </c>
    </row>
    <row r="78" spans="2:12" ht="15" x14ac:dyDescent="0.35">
      <c r="B78" s="183" t="s">
        <v>124</v>
      </c>
      <c r="C78" s="129"/>
      <c r="D78" s="85"/>
      <c r="E78" s="85"/>
      <c r="F78" s="87">
        <f>SUM(F76:F77)</f>
        <v>-41.856999999999807</v>
      </c>
      <c r="G78" s="25">
        <f>SUM(G76:G77)</f>
        <v>-82.647999999999826</v>
      </c>
      <c r="H78" s="87">
        <f>SUM(H76:H77)</f>
        <v>11.368000000001985</v>
      </c>
      <c r="I78" s="26" t="s">
        <v>8</v>
      </c>
      <c r="J78" s="26" t="s">
        <v>8</v>
      </c>
      <c r="K78" s="26">
        <f>SUM(K76:K77)</f>
        <v>-47</v>
      </c>
      <c r="L78" s="24">
        <f>SUM(L76:L77)</f>
        <v>378</v>
      </c>
    </row>
    <row r="79" spans="2:12" ht="15" x14ac:dyDescent="0.35">
      <c r="B79" s="113"/>
      <c r="C79" s="85"/>
      <c r="D79" s="85"/>
      <c r="E79" s="85"/>
      <c r="F79" s="86"/>
      <c r="G79" s="86"/>
      <c r="H79" s="86"/>
      <c r="I79" s="86"/>
      <c r="J79" s="86"/>
      <c r="K79" s="86"/>
      <c r="L79" s="86"/>
    </row>
    <row r="80" spans="2:12" ht="12.75" customHeight="1" x14ac:dyDescent="0.35">
      <c r="B80" s="83"/>
      <c r="C80" s="74"/>
      <c r="D80" s="76"/>
      <c r="E80" s="76"/>
      <c r="F80" s="77">
        <v>2015</v>
      </c>
      <c r="G80" s="77">
        <v>2014</v>
      </c>
      <c r="H80" s="77">
        <v>2014</v>
      </c>
      <c r="I80" s="77">
        <v>2013</v>
      </c>
      <c r="J80" s="77">
        <v>2012</v>
      </c>
      <c r="K80" s="77">
        <v>2012</v>
      </c>
      <c r="L80" s="77">
        <v>2011</v>
      </c>
    </row>
    <row r="81" spans="2:12" ht="12.75" customHeight="1" x14ac:dyDescent="0.35">
      <c r="B81" s="78"/>
      <c r="C81" s="78"/>
      <c r="D81" s="76"/>
      <c r="E81" s="76"/>
      <c r="F81" s="80" t="s">
        <v>153</v>
      </c>
      <c r="G81" s="80" t="s">
        <v>153</v>
      </c>
      <c r="H81" s="77"/>
      <c r="I81" s="77"/>
      <c r="J81" s="77"/>
      <c r="K81" s="77"/>
      <c r="L81" s="77"/>
    </row>
    <row r="82" spans="2:12" ht="12.75" customHeight="1" x14ac:dyDescent="0.35">
      <c r="B82" s="75" t="s">
        <v>56</v>
      </c>
      <c r="C82" s="81"/>
      <c r="D82" s="75"/>
      <c r="E82" s="75"/>
      <c r="F82" s="79"/>
      <c r="G82" s="79"/>
      <c r="H82" s="79"/>
      <c r="I82" s="79"/>
      <c r="J82" s="79"/>
      <c r="K82" s="79"/>
      <c r="L82" s="79"/>
    </row>
    <row r="83" spans="2:12" ht="2.25" customHeight="1" x14ac:dyDescent="0.35">
      <c r="B83" s="175"/>
      <c r="C83" s="176"/>
      <c r="D83" s="175"/>
      <c r="E83" s="175"/>
      <c r="F83" s="112"/>
      <c r="G83" s="112"/>
      <c r="H83" s="112"/>
      <c r="I83" s="112"/>
      <c r="J83" s="112"/>
      <c r="K83" s="112"/>
      <c r="L83" s="112"/>
    </row>
    <row r="84" spans="2:12" ht="15" x14ac:dyDescent="0.35">
      <c r="B84" s="146" t="s">
        <v>57</v>
      </c>
      <c r="C84" s="123"/>
      <c r="D84" s="114"/>
      <c r="E84" s="114"/>
      <c r="F84" s="91">
        <v>6.5727905702773022</v>
      </c>
      <c r="G84" s="65">
        <v>1.648817269696826</v>
      </c>
      <c r="H84" s="91">
        <v>0.23952702035239062</v>
      </c>
      <c r="I84" s="65">
        <v>4.8927231679808312</v>
      </c>
      <c r="J84" s="65">
        <v>7.0210916220972601</v>
      </c>
      <c r="K84" s="65">
        <v>7.0159369847957498</v>
      </c>
      <c r="L84" s="65">
        <v>7.5256290773532157</v>
      </c>
    </row>
    <row r="85" spans="2:12" ht="15" x14ac:dyDescent="0.35">
      <c r="B85" s="113" t="s">
        <v>121</v>
      </c>
      <c r="C85" s="123"/>
      <c r="D85" s="114"/>
      <c r="E85" s="114"/>
      <c r="F85" s="91">
        <v>7.3610029664936576</v>
      </c>
      <c r="G85" s="65">
        <v>4.1110860780449023</v>
      </c>
      <c r="H85" s="91">
        <v>5.1963065913127231</v>
      </c>
      <c r="I85" s="65">
        <v>4.9243556541645512</v>
      </c>
      <c r="J85" s="65">
        <v>7.0210916220972601</v>
      </c>
      <c r="K85" s="65">
        <v>7.0159369847957498</v>
      </c>
      <c r="L85" s="65">
        <v>7.7469711090400741</v>
      </c>
    </row>
    <row r="86" spans="2:12" ht="15" x14ac:dyDescent="0.35">
      <c r="B86" s="113" t="s">
        <v>58</v>
      </c>
      <c r="C86" s="123"/>
      <c r="D86" s="114"/>
      <c r="E86" s="114"/>
      <c r="F86" s="91">
        <v>1.071011743801713</v>
      </c>
      <c r="G86" s="65">
        <v>-3.100078505337176</v>
      </c>
      <c r="H86" s="91">
        <v>-5.1200961054091785</v>
      </c>
      <c r="I86" s="65">
        <v>0.5361469164494056</v>
      </c>
      <c r="J86" s="65">
        <v>2.6594831699879604</v>
      </c>
      <c r="K86" s="65">
        <v>1.3555596263051841</v>
      </c>
      <c r="L86" s="65">
        <v>-2.3299161230195712E-2</v>
      </c>
    </row>
    <row r="87" spans="2:12" ht="15" x14ac:dyDescent="0.35">
      <c r="B87" s="113" t="s">
        <v>59</v>
      </c>
      <c r="C87" s="123"/>
      <c r="D87" s="121"/>
      <c r="E87" s="121"/>
      <c r="F87" s="97" t="s">
        <v>8</v>
      </c>
      <c r="G87" s="57" t="s">
        <v>8</v>
      </c>
      <c r="H87" s="91">
        <v>-7.2505150389161566</v>
      </c>
      <c r="I87" s="65" t="s">
        <v>8</v>
      </c>
      <c r="J87" s="65" t="s">
        <v>8</v>
      </c>
      <c r="K87" s="65">
        <v>30.706731303747869</v>
      </c>
      <c r="L87" s="65">
        <v>-12.5</v>
      </c>
    </row>
    <row r="88" spans="2:12" ht="15" x14ac:dyDescent="0.35">
      <c r="B88" s="113" t="s">
        <v>60</v>
      </c>
      <c r="C88" s="123"/>
      <c r="D88" s="121"/>
      <c r="E88" s="121"/>
      <c r="F88" s="97" t="s">
        <v>8</v>
      </c>
      <c r="G88" s="57" t="s">
        <v>8</v>
      </c>
      <c r="H88" s="91">
        <v>7.2267049299302985E-2</v>
      </c>
      <c r="I88" s="65" t="s">
        <v>8</v>
      </c>
      <c r="J88" s="65" t="s">
        <v>8</v>
      </c>
      <c r="K88" s="65">
        <v>15.85373911902799</v>
      </c>
      <c r="L88" s="65">
        <v>9.1999999999999993</v>
      </c>
    </row>
    <row r="89" spans="2:12" ht="15" x14ac:dyDescent="0.35">
      <c r="B89" s="113" t="s">
        <v>61</v>
      </c>
      <c r="C89" s="123"/>
      <c r="D89" s="114"/>
      <c r="E89" s="114"/>
      <c r="F89" s="88">
        <v>35.793495863296428</v>
      </c>
      <c r="G89" s="29">
        <v>36.596179343329602</v>
      </c>
      <c r="H89" s="88">
        <v>34.859054776569579</v>
      </c>
      <c r="I89" s="29" t="s">
        <v>8</v>
      </c>
      <c r="J89" s="29" t="s">
        <v>8</v>
      </c>
      <c r="K89" s="29">
        <v>4.2520313361691739</v>
      </c>
      <c r="L89" s="29">
        <v>2.7300095839600682</v>
      </c>
    </row>
    <row r="90" spans="2:12" ht="15" x14ac:dyDescent="0.35">
      <c r="B90" s="113" t="s">
        <v>62</v>
      </c>
      <c r="C90" s="123"/>
      <c r="D90" s="114"/>
      <c r="E90" s="114"/>
      <c r="F90" s="88">
        <v>4259.6329999999998</v>
      </c>
      <c r="G90" s="29">
        <v>3969.6370000000002</v>
      </c>
      <c r="H90" s="88">
        <v>4552.9279999999999</v>
      </c>
      <c r="I90" s="29">
        <v>3588.8189999999995</v>
      </c>
      <c r="J90" s="29" t="s">
        <v>8</v>
      </c>
      <c r="K90" s="29">
        <v>2770.6330000000003</v>
      </c>
      <c r="L90" s="29">
        <v>3121.9</v>
      </c>
    </row>
    <row r="91" spans="2:12" ht="15" x14ac:dyDescent="0.35">
      <c r="B91" s="113" t="s">
        <v>63</v>
      </c>
      <c r="C91" s="123"/>
      <c r="D91" s="69"/>
      <c r="E91" s="69"/>
      <c r="F91" s="91">
        <v>1.0630606255583688</v>
      </c>
      <c r="G91" s="65">
        <v>0.90380681975391675</v>
      </c>
      <c r="H91" s="91">
        <v>1.1344153328791795</v>
      </c>
      <c r="I91" s="65">
        <v>0.83260879788128528</v>
      </c>
      <c r="J91" s="65" t="s">
        <v>8</v>
      </c>
      <c r="K91" s="65">
        <v>10.570390062097257</v>
      </c>
      <c r="L91" s="65">
        <v>17.816246834599529</v>
      </c>
    </row>
    <row r="92" spans="2:12" ht="15" x14ac:dyDescent="0.35">
      <c r="B92" s="115" t="s">
        <v>64</v>
      </c>
      <c r="C92" s="124"/>
      <c r="D92" s="73"/>
      <c r="E92" s="73"/>
      <c r="F92" s="98" t="s">
        <v>8</v>
      </c>
      <c r="G92" s="59" t="s">
        <v>8</v>
      </c>
      <c r="H92" s="88">
        <v>5493</v>
      </c>
      <c r="I92" s="29">
        <v>5794</v>
      </c>
      <c r="J92" s="29">
        <v>5120</v>
      </c>
      <c r="K92" s="29">
        <v>5120</v>
      </c>
      <c r="L92" s="29">
        <v>4187</v>
      </c>
    </row>
    <row r="93" spans="2:12" ht="15" x14ac:dyDescent="0.35">
      <c r="B93" s="117" t="s">
        <v>138</v>
      </c>
      <c r="C93" s="71"/>
      <c r="D93" s="71"/>
      <c r="E93" s="71"/>
      <c r="F93" s="71"/>
      <c r="G93" s="71"/>
      <c r="H93" s="71"/>
      <c r="I93" s="71"/>
      <c r="J93" s="71"/>
      <c r="K93" s="71"/>
      <c r="L93" s="71"/>
    </row>
    <row r="94" spans="2:12" ht="15" x14ac:dyDescent="0.35">
      <c r="B94" s="117" t="s">
        <v>93</v>
      </c>
      <c r="C94" s="133"/>
      <c r="D94" s="133"/>
      <c r="E94" s="133"/>
      <c r="F94" s="133"/>
      <c r="G94" s="133"/>
      <c r="H94" s="133"/>
      <c r="I94" s="133"/>
      <c r="J94" s="133"/>
      <c r="K94" s="133"/>
      <c r="L94" s="133"/>
    </row>
    <row r="95" spans="2:12" ht="15" x14ac:dyDescent="0.35">
      <c r="B95" s="117" t="s">
        <v>139</v>
      </c>
      <c r="C95" s="133"/>
      <c r="D95" s="133"/>
      <c r="E95" s="133"/>
      <c r="F95" s="133"/>
      <c r="G95" s="133"/>
      <c r="H95" s="133"/>
      <c r="I95" s="133"/>
      <c r="J95" s="133"/>
      <c r="K95" s="133"/>
      <c r="L95" s="133"/>
    </row>
    <row r="96" spans="2:12" ht="15" x14ac:dyDescent="0.35">
      <c r="B96" s="117" t="s">
        <v>92</v>
      </c>
      <c r="C96" s="134"/>
      <c r="D96" s="134"/>
      <c r="E96" s="134"/>
      <c r="F96" s="134"/>
      <c r="G96" s="134"/>
      <c r="H96" s="134"/>
      <c r="I96" s="134"/>
      <c r="J96" s="134"/>
      <c r="K96" s="134"/>
      <c r="L96" s="134"/>
    </row>
    <row r="98" spans="2:12" x14ac:dyDescent="0.3">
      <c r="B98" s="105"/>
      <c r="C98" s="105"/>
      <c r="D98" s="105"/>
      <c r="E98" s="105"/>
      <c r="F98" s="105"/>
      <c r="G98" s="105"/>
      <c r="H98" s="105"/>
      <c r="I98" s="105"/>
      <c r="J98" s="105"/>
      <c r="K98" s="105"/>
      <c r="L98" s="105"/>
    </row>
    <row r="99" spans="2:12" x14ac:dyDescent="0.3">
      <c r="B99" s="105"/>
      <c r="C99" s="105"/>
      <c r="D99" s="105"/>
      <c r="E99" s="105"/>
      <c r="F99" s="105"/>
      <c r="G99" s="105"/>
      <c r="H99" s="105"/>
      <c r="I99" s="105"/>
      <c r="J99" s="105"/>
      <c r="K99" s="105"/>
      <c r="L99" s="105"/>
    </row>
    <row r="100" spans="2:12" x14ac:dyDescent="0.3">
      <c r="B100" s="105"/>
      <c r="C100" s="105"/>
      <c r="D100" s="105"/>
      <c r="E100" s="105"/>
      <c r="F100" s="105"/>
      <c r="G100" s="105"/>
      <c r="H100" s="105"/>
      <c r="I100" s="105"/>
      <c r="J100" s="105"/>
      <c r="K100" s="105"/>
      <c r="L100" s="105"/>
    </row>
    <row r="101" spans="2:12" x14ac:dyDescent="0.3"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</row>
    <row r="102" spans="2:12" x14ac:dyDescent="0.3"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</row>
    <row r="103" spans="2:12" x14ac:dyDescent="0.3"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</row>
    <row r="104" spans="2:12" x14ac:dyDescent="0.3"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</row>
    <row r="105" spans="2:12" x14ac:dyDescent="0.3"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</row>
    <row r="106" spans="2:12" x14ac:dyDescent="0.3"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</row>
    <row r="107" spans="2:12" x14ac:dyDescent="0.3"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</row>
    <row r="108" spans="2:12" x14ac:dyDescent="0.3"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</row>
    <row r="109" spans="2:12" x14ac:dyDescent="0.3"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</row>
    <row r="110" spans="2:12" x14ac:dyDescent="0.3"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</row>
  </sheetData>
  <mergeCells count="1">
    <mergeCell ref="B3:L3"/>
  </mergeCell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8"/>
  <sheetViews>
    <sheetView showZeros="0" topLeftCell="B3" zoomScaleNormal="100" workbookViewId="0">
      <selection activeCell="B3" sqref="B3:K3"/>
    </sheetView>
  </sheetViews>
  <sheetFormatPr defaultColWidth="9.109375" defaultRowHeight="14.4" outlineLevelRow="1" x14ac:dyDescent="0.3"/>
  <cols>
    <col min="1" max="1" width="3.5546875" style="99" hidden="1" customWidth="1"/>
    <col min="2" max="2" width="26" style="99" customWidth="1"/>
    <col min="3" max="3" width="16" style="99" customWidth="1"/>
    <col min="4" max="4" width="8.33203125" style="99" customWidth="1"/>
    <col min="5" max="5" width="4.88671875" style="99" customWidth="1"/>
    <col min="6" max="11" width="9.6640625" style="99" customWidth="1"/>
    <col min="12" max="12" width="4.5546875" style="99" customWidth="1"/>
    <col min="13" max="13" width="9.109375" style="99" customWidth="1"/>
    <col min="14" max="16384" width="9.109375" style="99"/>
  </cols>
  <sheetData>
    <row r="1" spans="2:26" ht="16.5" hidden="1" outlineLevel="1" x14ac:dyDescent="0.35">
      <c r="B1" s="106" t="s">
        <v>99</v>
      </c>
      <c r="C1" s="106" t="s">
        <v>111</v>
      </c>
      <c r="D1" s="106"/>
      <c r="E1" s="106"/>
      <c r="F1" s="107" t="e">
        <f>#REF!</f>
        <v>#REF!</v>
      </c>
      <c r="G1" s="107" t="e">
        <f>#REF!</f>
        <v>#REF!</v>
      </c>
      <c r="H1" s="107" t="e">
        <f>#REF!</f>
        <v>#REF!</v>
      </c>
      <c r="I1" s="107" t="e">
        <f>#REF!</f>
        <v>#REF!</v>
      </c>
      <c r="J1" s="107" t="e">
        <f>#REF!</f>
        <v>#REF!</v>
      </c>
      <c r="K1" s="107" t="e">
        <f>#REF!</f>
        <v>#REF!</v>
      </c>
    </row>
    <row r="2" spans="2:26" ht="16.5" hidden="1" collapsed="1" x14ac:dyDescent="0.35">
      <c r="B2" s="108" t="s">
        <v>23</v>
      </c>
      <c r="C2" s="109"/>
      <c r="D2" s="109"/>
      <c r="E2" s="136" t="s">
        <v>113</v>
      </c>
      <c r="F2" s="109"/>
      <c r="G2" s="109"/>
      <c r="H2" s="109"/>
      <c r="I2" s="109"/>
      <c r="J2" s="109"/>
      <c r="K2" s="109"/>
    </row>
    <row r="3" spans="2:26" ht="21.75" customHeight="1" x14ac:dyDescent="0.25">
      <c r="B3" s="191" t="s">
        <v>131</v>
      </c>
      <c r="C3" s="191"/>
      <c r="D3" s="191"/>
      <c r="E3" s="191"/>
      <c r="F3" s="191"/>
      <c r="G3" s="191"/>
      <c r="H3" s="191"/>
      <c r="I3" s="191"/>
      <c r="J3" s="191"/>
      <c r="K3" s="191"/>
    </row>
    <row r="4" spans="2:26" ht="16.5" x14ac:dyDescent="0.35">
      <c r="B4" s="110" t="s">
        <v>67</v>
      </c>
      <c r="C4" s="111"/>
      <c r="D4" s="111"/>
      <c r="E4" s="111"/>
      <c r="F4" s="105"/>
      <c r="G4" s="105"/>
      <c r="H4" s="105"/>
      <c r="I4" s="105"/>
      <c r="J4" s="105"/>
      <c r="K4" s="105"/>
    </row>
    <row r="5" spans="2:26" ht="12.75" customHeight="1" x14ac:dyDescent="0.35">
      <c r="B5" s="74"/>
      <c r="C5" s="74"/>
      <c r="D5" s="75"/>
      <c r="E5" s="76"/>
      <c r="F5" s="77">
        <v>2015</v>
      </c>
      <c r="G5" s="77">
        <v>2014</v>
      </c>
      <c r="H5" s="77">
        <v>2014</v>
      </c>
      <c r="I5" s="77">
        <v>2013</v>
      </c>
      <c r="J5" s="77">
        <v>2012</v>
      </c>
      <c r="K5" s="77">
        <v>2011</v>
      </c>
    </row>
    <row r="6" spans="2:26" ht="12.75" customHeight="1" x14ac:dyDescent="0.35">
      <c r="B6" s="78"/>
      <c r="C6" s="78"/>
      <c r="D6" s="75"/>
      <c r="E6" s="76"/>
      <c r="F6" s="77" t="s">
        <v>153</v>
      </c>
      <c r="G6" s="77" t="s">
        <v>153</v>
      </c>
      <c r="H6" s="77"/>
      <c r="I6" s="77"/>
      <c r="J6" s="77"/>
      <c r="K6" s="77"/>
    </row>
    <row r="7" spans="2:26" ht="12.75" customHeight="1" x14ac:dyDescent="0.35">
      <c r="B7" s="75" t="s">
        <v>9</v>
      </c>
      <c r="C7" s="78"/>
      <c r="D7" s="75"/>
      <c r="E7" s="75" t="s">
        <v>112</v>
      </c>
      <c r="F7" s="79"/>
      <c r="G7" s="79"/>
      <c r="H7" s="79"/>
      <c r="I7" s="79"/>
      <c r="J7" s="79"/>
      <c r="K7" s="79" t="s">
        <v>7</v>
      </c>
    </row>
    <row r="8" spans="2:26" ht="3.75" customHeight="1" x14ac:dyDescent="0.35">
      <c r="B8" s="72"/>
      <c r="C8" s="72"/>
      <c r="D8" s="72"/>
      <c r="E8" s="72"/>
      <c r="F8" s="72"/>
      <c r="G8" s="72"/>
      <c r="H8" s="72"/>
      <c r="I8" s="72"/>
      <c r="J8" s="72"/>
      <c r="K8" s="72"/>
    </row>
    <row r="9" spans="2:26" ht="15" x14ac:dyDescent="0.35">
      <c r="B9" s="113" t="s">
        <v>10</v>
      </c>
      <c r="C9" s="114"/>
      <c r="D9" s="114"/>
      <c r="E9" s="114"/>
      <c r="F9" s="87">
        <v>510.95600000000002</v>
      </c>
      <c r="G9" s="25">
        <v>467.97500000000002</v>
      </c>
      <c r="H9" s="87">
        <v>2338.6819999999998</v>
      </c>
      <c r="I9" s="25">
        <v>2268.2049999999999</v>
      </c>
      <c r="J9" s="25">
        <v>1957.183</v>
      </c>
      <c r="K9" s="25">
        <v>1788.6310000000001</v>
      </c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</row>
    <row r="10" spans="2:26" ht="15" x14ac:dyDescent="0.35">
      <c r="B10" s="113" t="s">
        <v>11</v>
      </c>
      <c r="C10" s="69"/>
      <c r="D10" s="69"/>
      <c r="E10" s="69"/>
      <c r="F10" s="88">
        <v>-512.553</v>
      </c>
      <c r="G10" s="29">
        <v>-475.774</v>
      </c>
      <c r="H10" s="88">
        <v>-2075.9480000000003</v>
      </c>
      <c r="I10" s="29">
        <v>-2033.954</v>
      </c>
      <c r="J10" s="29">
        <v>-1925.4269999999999</v>
      </c>
      <c r="K10" s="29">
        <v>-1648.8229999999999</v>
      </c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</row>
    <row r="11" spans="2:26" ht="15" x14ac:dyDescent="0.35">
      <c r="B11" s="113" t="s">
        <v>12</v>
      </c>
      <c r="C11" s="69"/>
      <c r="D11" s="69"/>
      <c r="E11" s="69"/>
      <c r="F11" s="88">
        <v>0</v>
      </c>
      <c r="G11" s="29">
        <v>3.1E-2</v>
      </c>
      <c r="H11" s="88">
        <v>0.34300000000000003</v>
      </c>
      <c r="I11" s="29">
        <v>48.62</v>
      </c>
      <c r="J11" s="29">
        <v>0.46400000000000002</v>
      </c>
      <c r="K11" s="29">
        <v>9.3160000000000007</v>
      </c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</row>
    <row r="12" spans="2:26" ht="15" x14ac:dyDescent="0.35">
      <c r="B12" s="113" t="s">
        <v>13</v>
      </c>
      <c r="C12" s="69"/>
      <c r="D12" s="69"/>
      <c r="E12" s="69"/>
      <c r="F12" s="88">
        <v>0.108</v>
      </c>
      <c r="G12" s="29">
        <v>1.3979999999999999</v>
      </c>
      <c r="H12" s="88">
        <v>9.0739999999999998</v>
      </c>
      <c r="I12" s="29">
        <v>10.733000000000001</v>
      </c>
      <c r="J12" s="29">
        <v>5.9370000000000003</v>
      </c>
      <c r="K12" s="29">
        <v>5.9139999999999997</v>
      </c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</row>
    <row r="13" spans="2:26" ht="15" x14ac:dyDescent="0.35">
      <c r="B13" s="115" t="s">
        <v>14</v>
      </c>
      <c r="C13" s="73"/>
      <c r="D13" s="73"/>
      <c r="E13" s="73"/>
      <c r="F13" s="89">
        <v>0</v>
      </c>
      <c r="G13" s="33">
        <v>0</v>
      </c>
      <c r="H13" s="89">
        <v>0</v>
      </c>
      <c r="I13" s="33">
        <v>0</v>
      </c>
      <c r="J13" s="33">
        <v>0</v>
      </c>
      <c r="K13" s="33">
        <v>0</v>
      </c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</row>
    <row r="14" spans="2:26" ht="15.75" x14ac:dyDescent="0.25">
      <c r="B14" s="116" t="s">
        <v>0</v>
      </c>
      <c r="C14" s="116"/>
      <c r="D14" s="116"/>
      <c r="E14" s="116"/>
      <c r="F14" s="87">
        <f t="shared" ref="F14:K14" si="0">SUM(F9:F13)</f>
        <v>-1.4889999999999799</v>
      </c>
      <c r="G14" s="25">
        <f t="shared" si="0"/>
        <v>-6.3699999999999788</v>
      </c>
      <c r="H14" s="87">
        <f t="shared" si="0"/>
        <v>272.1509999999995</v>
      </c>
      <c r="I14" s="26">
        <f t="shared" si="0"/>
        <v>293.60399999999998</v>
      </c>
      <c r="J14" s="26">
        <f t="shared" si="0"/>
        <v>38.157000000000082</v>
      </c>
      <c r="K14" s="26">
        <f t="shared" si="0"/>
        <v>155.03800000000021</v>
      </c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</row>
    <row r="15" spans="2:26" ht="16.5" x14ac:dyDescent="0.35">
      <c r="B15" s="115" t="s">
        <v>73</v>
      </c>
      <c r="C15" s="73"/>
      <c r="D15" s="73"/>
      <c r="E15" s="73"/>
      <c r="F15" s="89">
        <v>-12.563000000000001</v>
      </c>
      <c r="G15" s="33">
        <v>-12.005000000000001</v>
      </c>
      <c r="H15" s="89">
        <v>-46.946999999999996</v>
      </c>
      <c r="I15" s="33">
        <v>-46.606000000000002</v>
      </c>
      <c r="J15" s="33">
        <v>-34.014000000000003</v>
      </c>
      <c r="K15" s="33">
        <v>-29.081000000000003</v>
      </c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</row>
    <row r="16" spans="2:26" ht="15.75" x14ac:dyDescent="0.25">
      <c r="B16" s="116" t="s">
        <v>1</v>
      </c>
      <c r="C16" s="116"/>
      <c r="D16" s="116"/>
      <c r="E16" s="116"/>
      <c r="F16" s="87">
        <f t="shared" ref="F16:K16" si="1">SUM(F14:F15)</f>
        <v>-14.05199999999998</v>
      </c>
      <c r="G16" s="25">
        <f t="shared" si="1"/>
        <v>-18.374999999999979</v>
      </c>
      <c r="H16" s="87">
        <f t="shared" si="1"/>
        <v>225.2039999999995</v>
      </c>
      <c r="I16" s="26">
        <f t="shared" si="1"/>
        <v>246.99799999999999</v>
      </c>
      <c r="J16" s="26">
        <f t="shared" si="1"/>
        <v>4.1430000000000788</v>
      </c>
      <c r="K16" s="26">
        <f t="shared" si="1"/>
        <v>125.95700000000021</v>
      </c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</row>
    <row r="17" spans="2:26" ht="15" x14ac:dyDescent="0.35">
      <c r="B17" s="113" t="s">
        <v>16</v>
      </c>
      <c r="C17" s="117"/>
      <c r="D17" s="117"/>
      <c r="E17" s="117"/>
      <c r="F17" s="88">
        <v>-1.177</v>
      </c>
      <c r="G17" s="29">
        <v>-1.135</v>
      </c>
      <c r="H17" s="88">
        <v>-4.54</v>
      </c>
      <c r="I17" s="29">
        <v>-4.54</v>
      </c>
      <c r="J17" s="29">
        <v>-4.54</v>
      </c>
      <c r="K17" s="29">
        <v>-4.54</v>
      </c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</row>
    <row r="18" spans="2:26" ht="16.5" x14ac:dyDescent="0.35">
      <c r="B18" s="115" t="s">
        <v>17</v>
      </c>
      <c r="C18" s="73"/>
      <c r="D18" s="73"/>
      <c r="E18" s="73"/>
      <c r="F18" s="89">
        <v>0</v>
      </c>
      <c r="G18" s="33">
        <v>0</v>
      </c>
      <c r="H18" s="89">
        <v>0</v>
      </c>
      <c r="I18" s="33">
        <v>0</v>
      </c>
      <c r="J18" s="33">
        <v>0</v>
      </c>
      <c r="K18" s="33">
        <v>0</v>
      </c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</row>
    <row r="19" spans="2:26" x14ac:dyDescent="0.3">
      <c r="B19" s="116" t="s">
        <v>2</v>
      </c>
      <c r="C19" s="116"/>
      <c r="D19" s="116"/>
      <c r="E19" s="116"/>
      <c r="F19" s="87">
        <f t="shared" ref="F19:K19" si="2">SUM(F16:F18)</f>
        <v>-15.22899999999998</v>
      </c>
      <c r="G19" s="25">
        <f t="shared" si="2"/>
        <v>-19.50999999999998</v>
      </c>
      <c r="H19" s="87">
        <f t="shared" si="2"/>
        <v>220.6639999999995</v>
      </c>
      <c r="I19" s="26">
        <f t="shared" si="2"/>
        <v>242.458</v>
      </c>
      <c r="J19" s="26">
        <f t="shared" si="2"/>
        <v>-0.39699999999992119</v>
      </c>
      <c r="K19" s="26">
        <f t="shared" si="2"/>
        <v>121.4170000000002</v>
      </c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</row>
    <row r="20" spans="2:26" ht="15" x14ac:dyDescent="0.35">
      <c r="B20" s="113" t="s">
        <v>18</v>
      </c>
      <c r="C20" s="69"/>
      <c r="D20" s="69"/>
      <c r="E20" s="69"/>
      <c r="F20" s="88">
        <v>19.538</v>
      </c>
      <c r="G20" s="29">
        <v>14.712999999999999</v>
      </c>
      <c r="H20" s="88">
        <v>27.146999999999998</v>
      </c>
      <c r="I20" s="29">
        <v>9.0950000000000006</v>
      </c>
      <c r="J20" s="29">
        <v>7.8810000000000002</v>
      </c>
      <c r="K20" s="29">
        <v>14.164</v>
      </c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</row>
    <row r="21" spans="2:26" ht="15" x14ac:dyDescent="0.35">
      <c r="B21" s="115" t="s">
        <v>19</v>
      </c>
      <c r="C21" s="73"/>
      <c r="D21" s="73"/>
      <c r="E21" s="73"/>
      <c r="F21" s="89">
        <v>-28.807000000000002</v>
      </c>
      <c r="G21" s="33">
        <v>-33.305999999999997</v>
      </c>
      <c r="H21" s="89">
        <v>-140.774</v>
      </c>
      <c r="I21" s="33">
        <v>-183.90899999999999</v>
      </c>
      <c r="J21" s="33">
        <v>-70.179000000000002</v>
      </c>
      <c r="K21" s="33">
        <v>-68.617999999999995</v>
      </c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</row>
    <row r="22" spans="2:26" x14ac:dyDescent="0.3">
      <c r="B22" s="116" t="s">
        <v>3</v>
      </c>
      <c r="C22" s="116"/>
      <c r="D22" s="116"/>
      <c r="E22" s="116"/>
      <c r="F22" s="87">
        <f t="shared" ref="F22:K22" si="3">SUM(F19:F21)</f>
        <v>-24.497999999999983</v>
      </c>
      <c r="G22" s="25">
        <f t="shared" si="3"/>
        <v>-38.10299999999998</v>
      </c>
      <c r="H22" s="87">
        <f t="shared" si="3"/>
        <v>107.03699999999949</v>
      </c>
      <c r="I22" s="26">
        <f t="shared" si="3"/>
        <v>67.644000000000005</v>
      </c>
      <c r="J22" s="26">
        <f t="shared" si="3"/>
        <v>-62.694999999999922</v>
      </c>
      <c r="K22" s="26">
        <f t="shared" si="3"/>
        <v>66.963000000000193</v>
      </c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</row>
    <row r="23" spans="2:26" ht="15" x14ac:dyDescent="0.35">
      <c r="B23" s="113" t="s">
        <v>20</v>
      </c>
      <c r="C23" s="69"/>
      <c r="D23" s="69"/>
      <c r="E23" s="69"/>
      <c r="F23" s="88">
        <v>6.9159999999999995</v>
      </c>
      <c r="G23" s="29">
        <v>14.024000000000001</v>
      </c>
      <c r="H23" s="88">
        <v>-17.346999999999987</v>
      </c>
      <c r="I23" s="29">
        <v>-1.4159999999999968</v>
      </c>
      <c r="J23" s="29">
        <v>15.748999999999995</v>
      </c>
      <c r="K23" s="29">
        <v>-17.03</v>
      </c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</row>
    <row r="24" spans="2:26" ht="15" x14ac:dyDescent="0.35">
      <c r="B24" s="115" t="s">
        <v>78</v>
      </c>
      <c r="C24" s="118"/>
      <c r="D24" s="118"/>
      <c r="E24" s="118"/>
      <c r="F24" s="89">
        <v>0</v>
      </c>
      <c r="G24" s="33">
        <v>0</v>
      </c>
      <c r="H24" s="89">
        <v>0</v>
      </c>
      <c r="I24" s="33">
        <v>0</v>
      </c>
      <c r="J24" s="33">
        <v>0</v>
      </c>
      <c r="K24" s="33">
        <v>0</v>
      </c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</row>
    <row r="25" spans="2:26" ht="15" x14ac:dyDescent="0.35">
      <c r="B25" s="119" t="s">
        <v>21</v>
      </c>
      <c r="C25" s="120"/>
      <c r="D25" s="120"/>
      <c r="E25" s="120"/>
      <c r="F25" s="87">
        <f t="shared" ref="F25:K25" si="4">SUM(F22:F24)</f>
        <v>-17.581999999999983</v>
      </c>
      <c r="G25" s="25">
        <f t="shared" si="4"/>
        <v>-24.078999999999979</v>
      </c>
      <c r="H25" s="87">
        <f t="shared" si="4"/>
        <v>89.689999999999515</v>
      </c>
      <c r="I25" s="26">
        <f t="shared" si="4"/>
        <v>66.228000000000009</v>
      </c>
      <c r="J25" s="26">
        <f t="shared" si="4"/>
        <v>-46.945999999999927</v>
      </c>
      <c r="K25" s="26">
        <f t="shared" si="4"/>
        <v>49.933000000000192</v>
      </c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</row>
    <row r="26" spans="2:26" ht="15" x14ac:dyDescent="0.35">
      <c r="B26" s="113" t="s">
        <v>22</v>
      </c>
      <c r="C26" s="69"/>
      <c r="D26" s="69"/>
      <c r="E26" s="69"/>
      <c r="F26" s="88">
        <v>-21.285999999999945</v>
      </c>
      <c r="G26" s="29">
        <v>-28.96200000000001</v>
      </c>
      <c r="H26" s="88">
        <v>62.678999999999618</v>
      </c>
      <c r="I26" s="29">
        <v>38.618000000000187</v>
      </c>
      <c r="J26" s="29">
        <v>-77.329999999999984</v>
      </c>
      <c r="K26" s="29">
        <v>29.317000000000178</v>
      </c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</row>
    <row r="27" spans="2:26" ht="15" x14ac:dyDescent="0.35">
      <c r="B27" s="113" t="s">
        <v>80</v>
      </c>
      <c r="C27" s="69"/>
      <c r="D27" s="69"/>
      <c r="E27" s="69"/>
      <c r="F27" s="88">
        <v>3.7040000000000002</v>
      </c>
      <c r="G27" s="29">
        <v>4.883</v>
      </c>
      <c r="H27" s="88">
        <v>27.010999999999999</v>
      </c>
      <c r="I27" s="29">
        <v>27.61</v>
      </c>
      <c r="J27" s="29">
        <v>30.384</v>
      </c>
      <c r="K27" s="29">
        <v>20.616</v>
      </c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</row>
    <row r="28" spans="2:26" ht="15" x14ac:dyDescent="0.35">
      <c r="B28" s="148"/>
      <c r="C28" s="148"/>
      <c r="D28" s="148"/>
      <c r="E28" s="148"/>
      <c r="F28" s="149"/>
      <c r="G28" s="150"/>
      <c r="H28" s="149"/>
      <c r="I28" s="150"/>
      <c r="J28" s="150"/>
      <c r="K28" s="150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</row>
    <row r="29" spans="2:26" ht="15" x14ac:dyDescent="0.35">
      <c r="B29" s="146" t="s">
        <v>83</v>
      </c>
      <c r="C29" s="69"/>
      <c r="D29" s="69"/>
      <c r="E29" s="69"/>
      <c r="F29" s="88">
        <v>-0.76900000000000002</v>
      </c>
      <c r="G29" s="29">
        <v>-2.4340000000000002</v>
      </c>
      <c r="H29" s="88">
        <v>5.8240000000000052</v>
      </c>
      <c r="I29" s="29">
        <v>25.522000000000002</v>
      </c>
      <c r="J29" s="29">
        <v>-171.6</v>
      </c>
      <c r="K29" s="29">
        <v>-43.222999999999999</v>
      </c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</row>
    <row r="30" spans="2:26" ht="15" x14ac:dyDescent="0.35">
      <c r="B30" s="147" t="s">
        <v>84</v>
      </c>
      <c r="C30" s="148"/>
      <c r="D30" s="148"/>
      <c r="E30" s="148"/>
      <c r="F30" s="164">
        <f t="shared" ref="F30:K30" si="5">F16-F29</f>
        <v>-13.28299999999998</v>
      </c>
      <c r="G30" s="165">
        <f t="shared" si="5"/>
        <v>-15.940999999999978</v>
      </c>
      <c r="H30" s="164">
        <f t="shared" si="5"/>
        <v>219.37999999999948</v>
      </c>
      <c r="I30" s="165">
        <f t="shared" si="5"/>
        <v>221.476</v>
      </c>
      <c r="J30" s="165">
        <f t="shared" si="5"/>
        <v>175.74300000000008</v>
      </c>
      <c r="K30" s="165">
        <f t="shared" si="5"/>
        <v>169.18000000000021</v>
      </c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</row>
    <row r="31" spans="2:26" ht="15" x14ac:dyDescent="0.35">
      <c r="B31" s="113"/>
      <c r="C31" s="69"/>
      <c r="D31" s="69"/>
      <c r="E31" s="69"/>
      <c r="F31" s="30"/>
      <c r="G31" s="30"/>
      <c r="H31" s="30"/>
      <c r="I31" s="30"/>
      <c r="J31" s="30"/>
      <c r="K31" s="30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</row>
    <row r="32" spans="2:26" ht="12.75" customHeight="1" x14ac:dyDescent="0.35">
      <c r="B32" s="74"/>
      <c r="C32" s="74"/>
      <c r="D32" s="75"/>
      <c r="E32" s="76"/>
      <c r="F32" s="77">
        <v>2015</v>
      </c>
      <c r="G32" s="77">
        <v>2014</v>
      </c>
      <c r="H32" s="77">
        <v>2014</v>
      </c>
      <c r="I32" s="77">
        <v>2013</v>
      </c>
      <c r="J32" s="77">
        <v>2012</v>
      </c>
      <c r="K32" s="77">
        <v>2011</v>
      </c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</row>
    <row r="33" spans="2:26" ht="12.75" customHeight="1" x14ac:dyDescent="0.35">
      <c r="B33" s="78"/>
      <c r="C33" s="78"/>
      <c r="D33" s="75"/>
      <c r="E33" s="76"/>
      <c r="F33" s="80" t="s">
        <v>153</v>
      </c>
      <c r="G33" s="80" t="s">
        <v>153</v>
      </c>
      <c r="H33" s="80"/>
      <c r="I33" s="80"/>
      <c r="J33" s="80"/>
      <c r="K33" s="80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</row>
    <row r="34" spans="2:26" ht="12.75" customHeight="1" x14ac:dyDescent="0.35">
      <c r="B34" s="75" t="s">
        <v>77</v>
      </c>
      <c r="C34" s="81"/>
      <c r="D34" s="75"/>
      <c r="E34" s="75"/>
      <c r="F34" s="82"/>
      <c r="G34" s="82"/>
      <c r="H34" s="82"/>
      <c r="I34" s="82"/>
      <c r="J34" s="82"/>
      <c r="K34" s="82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</row>
    <row r="35" spans="2:26" ht="3" customHeight="1" x14ac:dyDescent="0.35">
      <c r="B35" s="113"/>
      <c r="C35" s="72"/>
      <c r="D35" s="72"/>
      <c r="E35" s="72"/>
      <c r="F35" s="70"/>
      <c r="G35" s="70"/>
      <c r="H35" s="70"/>
      <c r="I35" s="70"/>
      <c r="J35" s="70"/>
      <c r="K35" s="70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</row>
    <row r="36" spans="2:26" ht="15" x14ac:dyDescent="0.35">
      <c r="B36" s="113" t="s">
        <v>4</v>
      </c>
      <c r="C36" s="121"/>
      <c r="D36" s="121"/>
      <c r="E36" s="121"/>
      <c r="F36" s="88">
        <v>995.19100000000003</v>
      </c>
      <c r="G36" s="29">
        <v>975.529</v>
      </c>
      <c r="H36" s="88">
        <v>1013.688</v>
      </c>
      <c r="I36" s="29">
        <v>983.03200000000004</v>
      </c>
      <c r="J36" s="29">
        <v>601.33299999999997</v>
      </c>
      <c r="K36" s="29">
        <v>602.36199999999997</v>
      </c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</row>
    <row r="37" spans="2:26" ht="15" x14ac:dyDescent="0.35">
      <c r="B37" s="113" t="s">
        <v>24</v>
      </c>
      <c r="C37" s="114"/>
      <c r="D37" s="114"/>
      <c r="E37" s="114"/>
      <c r="F37" s="88">
        <v>653.59199999999998</v>
      </c>
      <c r="G37" s="29">
        <v>617.01099999999997</v>
      </c>
      <c r="H37" s="88">
        <v>652.66300000000001</v>
      </c>
      <c r="I37" s="29">
        <v>620.048</v>
      </c>
      <c r="J37" s="29">
        <v>227.78199999999998</v>
      </c>
      <c r="K37" s="29">
        <v>233.22600000000003</v>
      </c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</row>
    <row r="38" spans="2:26" ht="15" x14ac:dyDescent="0.35">
      <c r="B38" s="113" t="s">
        <v>25</v>
      </c>
      <c r="C38" s="114"/>
      <c r="D38" s="114"/>
      <c r="E38" s="114"/>
      <c r="F38" s="88">
        <v>371.03500000000003</v>
      </c>
      <c r="G38" s="29">
        <v>384.70699999999994</v>
      </c>
      <c r="H38" s="88">
        <v>378.40899999999999</v>
      </c>
      <c r="I38" s="29">
        <v>400.06099999999998</v>
      </c>
      <c r="J38" s="29">
        <v>404.21899999999999</v>
      </c>
      <c r="K38" s="29">
        <v>124.376</v>
      </c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</row>
    <row r="39" spans="2:26" ht="15" x14ac:dyDescent="0.35">
      <c r="B39" s="113" t="s">
        <v>26</v>
      </c>
      <c r="C39" s="114"/>
      <c r="D39" s="114"/>
      <c r="E39" s="114"/>
      <c r="F39" s="88">
        <v>0</v>
      </c>
      <c r="G39" s="29">
        <v>0</v>
      </c>
      <c r="H39" s="88">
        <v>0</v>
      </c>
      <c r="I39" s="29">
        <v>0</v>
      </c>
      <c r="J39" s="29">
        <v>0</v>
      </c>
      <c r="K39" s="29">
        <v>0</v>
      </c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</row>
    <row r="40" spans="2:26" ht="15" x14ac:dyDescent="0.35">
      <c r="B40" s="115" t="s">
        <v>27</v>
      </c>
      <c r="C40" s="73"/>
      <c r="D40" s="73"/>
      <c r="E40" s="73"/>
      <c r="F40" s="89">
        <v>217.42000000000002</v>
      </c>
      <c r="G40" s="33">
        <v>191.32900000000001</v>
      </c>
      <c r="H40" s="89">
        <v>204.31200000000001</v>
      </c>
      <c r="I40" s="33">
        <v>196.47899999999998</v>
      </c>
      <c r="J40" s="33">
        <v>165.535</v>
      </c>
      <c r="K40" s="33">
        <v>96.443000000000012</v>
      </c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</row>
    <row r="41" spans="2:26" ht="15" x14ac:dyDescent="0.35">
      <c r="B41" s="110" t="s">
        <v>28</v>
      </c>
      <c r="C41" s="116"/>
      <c r="D41" s="116"/>
      <c r="E41" s="116"/>
      <c r="F41" s="93">
        <f t="shared" ref="F41:K41" si="6">SUM(F36:F40)</f>
        <v>2237.2379999999998</v>
      </c>
      <c r="G41" s="24">
        <f t="shared" si="6"/>
        <v>2168.576</v>
      </c>
      <c r="H41" s="93">
        <f t="shared" si="6"/>
        <v>2249.0720000000001</v>
      </c>
      <c r="I41" s="26">
        <f t="shared" si="6"/>
        <v>2199.62</v>
      </c>
      <c r="J41" s="26">
        <f t="shared" si="6"/>
        <v>1398.8690000000001</v>
      </c>
      <c r="K41" s="26">
        <f t="shared" si="6"/>
        <v>1056.4069999999999</v>
      </c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</row>
    <row r="42" spans="2:26" ht="15" x14ac:dyDescent="0.35">
      <c r="B42" s="113" t="s">
        <v>29</v>
      </c>
      <c r="C42" s="69"/>
      <c r="D42" s="69"/>
      <c r="E42" s="69"/>
      <c r="F42" s="88">
        <v>391.57100000000003</v>
      </c>
      <c r="G42" s="29">
        <v>377.94400000000002</v>
      </c>
      <c r="H42" s="88">
        <v>397.14300000000003</v>
      </c>
      <c r="I42" s="29">
        <v>318.59699999999998</v>
      </c>
      <c r="J42" s="29">
        <v>248.721</v>
      </c>
      <c r="K42" s="29">
        <v>251.989</v>
      </c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</row>
    <row r="43" spans="2:26" ht="15" x14ac:dyDescent="0.35">
      <c r="B43" s="113" t="s">
        <v>30</v>
      </c>
      <c r="C43" s="69"/>
      <c r="D43" s="69"/>
      <c r="E43" s="69"/>
      <c r="F43" s="88">
        <v>0</v>
      </c>
      <c r="G43" s="29">
        <v>0</v>
      </c>
      <c r="H43" s="88">
        <v>0</v>
      </c>
      <c r="I43" s="29">
        <v>0</v>
      </c>
      <c r="J43" s="29">
        <v>0</v>
      </c>
      <c r="K43" s="29">
        <v>0</v>
      </c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</row>
    <row r="44" spans="2:26" ht="15" x14ac:dyDescent="0.35">
      <c r="B44" s="113" t="s">
        <v>31</v>
      </c>
      <c r="C44" s="69"/>
      <c r="D44" s="69"/>
      <c r="E44" s="69"/>
      <c r="F44" s="88">
        <v>881.08399999999995</v>
      </c>
      <c r="G44" s="29">
        <v>817.00099999999998</v>
      </c>
      <c r="H44" s="88">
        <v>1140.633</v>
      </c>
      <c r="I44" s="29">
        <v>1211.288</v>
      </c>
      <c r="J44" s="29">
        <v>1024.9559999999999</v>
      </c>
      <c r="K44" s="29">
        <v>1229.6469999999999</v>
      </c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</row>
    <row r="45" spans="2:26" ht="15" x14ac:dyDescent="0.35">
      <c r="B45" s="113" t="s">
        <v>32</v>
      </c>
      <c r="C45" s="69"/>
      <c r="D45" s="69"/>
      <c r="E45" s="69"/>
      <c r="F45" s="88">
        <v>99.784999999999997</v>
      </c>
      <c r="G45" s="29">
        <v>164.32900000000001</v>
      </c>
      <c r="H45" s="88">
        <v>175.125</v>
      </c>
      <c r="I45" s="29">
        <v>148.529</v>
      </c>
      <c r="J45" s="29">
        <v>363.86900000000003</v>
      </c>
      <c r="K45" s="29">
        <v>415.51400000000001</v>
      </c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</row>
    <row r="46" spans="2:26" ht="15" x14ac:dyDescent="0.35">
      <c r="B46" s="115" t="s">
        <v>33</v>
      </c>
      <c r="C46" s="73"/>
      <c r="D46" s="73"/>
      <c r="E46" s="73"/>
      <c r="F46" s="89">
        <v>0</v>
      </c>
      <c r="G46" s="33">
        <v>0</v>
      </c>
      <c r="H46" s="89">
        <v>0</v>
      </c>
      <c r="I46" s="33">
        <v>0</v>
      </c>
      <c r="J46" s="33">
        <v>0</v>
      </c>
      <c r="K46" s="33">
        <v>0</v>
      </c>
      <c r="M46" s="137"/>
      <c r="N46" s="186"/>
      <c r="O46" s="186"/>
      <c r="P46" s="186"/>
      <c r="Q46" s="137"/>
      <c r="R46" s="137"/>
      <c r="S46" s="137"/>
      <c r="T46" s="137"/>
      <c r="U46" s="137"/>
      <c r="V46" s="137"/>
      <c r="W46" s="137"/>
      <c r="X46" s="137"/>
      <c r="Y46" s="137"/>
      <c r="Z46" s="137"/>
    </row>
    <row r="47" spans="2:26" ht="15" x14ac:dyDescent="0.35">
      <c r="B47" s="122" t="s">
        <v>34</v>
      </c>
      <c r="C47" s="84"/>
      <c r="D47" s="84"/>
      <c r="E47" s="84"/>
      <c r="F47" s="94">
        <f t="shared" ref="F47:K47" si="7">SUM(F42:F46)</f>
        <v>1372.44</v>
      </c>
      <c r="G47" s="44">
        <f t="shared" si="7"/>
        <v>1359.2739999999999</v>
      </c>
      <c r="H47" s="94">
        <f t="shared" si="7"/>
        <v>1712.9010000000001</v>
      </c>
      <c r="I47" s="45">
        <f t="shared" si="7"/>
        <v>1678.414</v>
      </c>
      <c r="J47" s="45">
        <f t="shared" si="7"/>
        <v>1637.5459999999998</v>
      </c>
      <c r="K47" s="45">
        <f t="shared" si="7"/>
        <v>1897.15</v>
      </c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</row>
    <row r="48" spans="2:26" ht="15" x14ac:dyDescent="0.35">
      <c r="B48" s="110" t="s">
        <v>35</v>
      </c>
      <c r="C48" s="85"/>
      <c r="D48" s="85"/>
      <c r="E48" s="85"/>
      <c r="F48" s="93">
        <f t="shared" ref="F48:K48" si="8">F41+F47</f>
        <v>3609.6779999999999</v>
      </c>
      <c r="G48" s="24">
        <f t="shared" si="8"/>
        <v>3527.85</v>
      </c>
      <c r="H48" s="93">
        <f t="shared" si="8"/>
        <v>3961.973</v>
      </c>
      <c r="I48" s="26">
        <f t="shared" si="8"/>
        <v>3878.0339999999997</v>
      </c>
      <c r="J48" s="26">
        <f t="shared" si="8"/>
        <v>3036.415</v>
      </c>
      <c r="K48" s="26">
        <f t="shared" si="8"/>
        <v>2953.5569999999998</v>
      </c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</row>
    <row r="49" spans="2:26" ht="15" x14ac:dyDescent="0.35">
      <c r="B49" s="113" t="s">
        <v>36</v>
      </c>
      <c r="C49" s="69"/>
      <c r="D49" s="69"/>
      <c r="E49" s="69"/>
      <c r="F49" s="88">
        <v>694.57399999999996</v>
      </c>
      <c r="G49" s="29">
        <v>580.37800000000004</v>
      </c>
      <c r="H49" s="88">
        <v>758.36</v>
      </c>
      <c r="I49" s="29">
        <v>632.99599999999998</v>
      </c>
      <c r="J49" s="29">
        <v>445.048</v>
      </c>
      <c r="K49" s="29">
        <v>526.15700000000004</v>
      </c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</row>
    <row r="50" spans="2:26" ht="15" x14ac:dyDescent="0.35">
      <c r="B50" s="113" t="s">
        <v>79</v>
      </c>
      <c r="C50" s="69"/>
      <c r="D50" s="69"/>
      <c r="E50" s="69"/>
      <c r="F50" s="88">
        <v>10.589</v>
      </c>
      <c r="G50" s="29">
        <v>26.596</v>
      </c>
      <c r="H50" s="88">
        <v>32.643000000000001</v>
      </c>
      <c r="I50" s="29">
        <v>31.285</v>
      </c>
      <c r="J50" s="29">
        <v>34.531999999999996</v>
      </c>
      <c r="K50" s="29">
        <v>25.285</v>
      </c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</row>
    <row r="51" spans="2:26" ht="15" x14ac:dyDescent="0.35">
      <c r="B51" s="113" t="s">
        <v>37</v>
      </c>
      <c r="C51" s="69"/>
      <c r="D51" s="69"/>
      <c r="E51" s="69"/>
      <c r="F51" s="88">
        <v>41.173999999999999</v>
      </c>
      <c r="G51" s="29">
        <v>36.957999999999998</v>
      </c>
      <c r="H51" s="88">
        <v>40.587000000000003</v>
      </c>
      <c r="I51" s="29">
        <v>35.83</v>
      </c>
      <c r="J51" s="29">
        <v>29.492999999999999</v>
      </c>
      <c r="K51" s="29">
        <v>38.143000000000001</v>
      </c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</row>
    <row r="52" spans="2:26" ht="15" x14ac:dyDescent="0.35">
      <c r="B52" s="113" t="s">
        <v>38</v>
      </c>
      <c r="C52" s="69"/>
      <c r="D52" s="69"/>
      <c r="E52" s="69"/>
      <c r="F52" s="88">
        <v>100.194</v>
      </c>
      <c r="G52" s="29">
        <v>97.902000000000001</v>
      </c>
      <c r="H52" s="88">
        <v>104.384</v>
      </c>
      <c r="I52" s="29">
        <v>99.491</v>
      </c>
      <c r="J52" s="29">
        <v>65.266000000000005</v>
      </c>
      <c r="K52" s="29">
        <v>67.789000000000001</v>
      </c>
      <c r="M52" s="137"/>
      <c r="N52" s="157"/>
      <c r="O52" s="157"/>
      <c r="P52" s="157"/>
      <c r="Q52" s="137"/>
      <c r="R52" s="137"/>
      <c r="S52" s="137"/>
      <c r="T52" s="137"/>
      <c r="U52" s="137"/>
      <c r="V52" s="137"/>
      <c r="W52" s="137"/>
      <c r="X52" s="137"/>
      <c r="Y52" s="137"/>
      <c r="Z52" s="137"/>
    </row>
    <row r="53" spans="2:26" ht="15" x14ac:dyDescent="0.35">
      <c r="B53" s="113" t="s">
        <v>39</v>
      </c>
      <c r="C53" s="69"/>
      <c r="D53" s="69"/>
      <c r="E53" s="69"/>
      <c r="F53" s="88">
        <v>1400.8790000000001</v>
      </c>
      <c r="G53" s="29">
        <v>1371.8309999999999</v>
      </c>
      <c r="H53" s="88">
        <v>1180.778</v>
      </c>
      <c r="I53" s="29">
        <v>1227.3779999999999</v>
      </c>
      <c r="J53" s="29">
        <v>707.596</v>
      </c>
      <c r="K53" s="29">
        <v>391.63600000000002</v>
      </c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</row>
    <row r="54" spans="2:26" ht="15" x14ac:dyDescent="0.35">
      <c r="B54" s="113" t="s">
        <v>40</v>
      </c>
      <c r="C54" s="69"/>
      <c r="D54" s="69"/>
      <c r="E54" s="69"/>
      <c r="F54" s="88">
        <v>1303.1030000000001</v>
      </c>
      <c r="G54" s="29">
        <v>1356.3219999999999</v>
      </c>
      <c r="H54" s="88">
        <v>1786.056</v>
      </c>
      <c r="I54" s="29">
        <v>1796.191</v>
      </c>
      <c r="J54" s="29">
        <v>1715.4269999999997</v>
      </c>
      <c r="K54" s="29">
        <v>1873.6430000000003</v>
      </c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</row>
    <row r="55" spans="2:26" ht="15" x14ac:dyDescent="0.35">
      <c r="B55" s="113" t="s">
        <v>74</v>
      </c>
      <c r="C55" s="69"/>
      <c r="D55" s="69"/>
      <c r="E55" s="69"/>
      <c r="F55" s="88">
        <v>59.164999999999999</v>
      </c>
      <c r="G55" s="29">
        <v>57.863</v>
      </c>
      <c r="H55" s="88">
        <v>59.164999999999999</v>
      </c>
      <c r="I55" s="29">
        <v>54.863</v>
      </c>
      <c r="J55" s="29">
        <v>39.052999999999997</v>
      </c>
      <c r="K55" s="29">
        <v>30.904</v>
      </c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</row>
    <row r="56" spans="2:26" ht="15" x14ac:dyDescent="0.35">
      <c r="B56" s="115" t="s">
        <v>41</v>
      </c>
      <c r="C56" s="73"/>
      <c r="D56" s="73"/>
      <c r="E56" s="73"/>
      <c r="F56" s="89">
        <v>0</v>
      </c>
      <c r="G56" s="33">
        <v>0</v>
      </c>
      <c r="H56" s="89">
        <v>0</v>
      </c>
      <c r="I56" s="33">
        <v>0</v>
      </c>
      <c r="J56" s="33">
        <v>0</v>
      </c>
      <c r="K56" s="33">
        <v>0</v>
      </c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</row>
    <row r="57" spans="2:26" ht="15" x14ac:dyDescent="0.35">
      <c r="B57" s="110" t="s">
        <v>42</v>
      </c>
      <c r="C57" s="85"/>
      <c r="D57" s="85"/>
      <c r="E57" s="85"/>
      <c r="F57" s="93">
        <f t="shared" ref="F57:K57" si="9">SUM(F49:F56)</f>
        <v>3609.6779999999999</v>
      </c>
      <c r="G57" s="24">
        <f t="shared" si="9"/>
        <v>3527.85</v>
      </c>
      <c r="H57" s="93">
        <f t="shared" si="9"/>
        <v>3961.973</v>
      </c>
      <c r="I57" s="26">
        <f t="shared" si="9"/>
        <v>3878.0340000000001</v>
      </c>
      <c r="J57" s="26">
        <f t="shared" si="9"/>
        <v>3036.4149999999995</v>
      </c>
      <c r="K57" s="26">
        <f t="shared" si="9"/>
        <v>2953.5570000000002</v>
      </c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</row>
    <row r="58" spans="2:26" ht="15" x14ac:dyDescent="0.35">
      <c r="B58" s="113"/>
      <c r="C58" s="85"/>
      <c r="D58" s="85"/>
      <c r="E58" s="85"/>
      <c r="F58" s="30"/>
      <c r="G58" s="30"/>
      <c r="H58" s="30"/>
      <c r="I58" s="30"/>
      <c r="J58" s="30"/>
      <c r="K58" s="30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7"/>
    </row>
    <row r="59" spans="2:26" ht="12.75" customHeight="1" x14ac:dyDescent="0.35">
      <c r="B59" s="83"/>
      <c r="C59" s="74"/>
      <c r="D59" s="76"/>
      <c r="E59" s="76"/>
      <c r="F59" s="77">
        <v>2015</v>
      </c>
      <c r="G59" s="77">
        <v>2014</v>
      </c>
      <c r="H59" s="77">
        <v>2014</v>
      </c>
      <c r="I59" s="77">
        <v>2013</v>
      </c>
      <c r="J59" s="77">
        <v>2012</v>
      </c>
      <c r="K59" s="77">
        <v>2011</v>
      </c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  <c r="Z59" s="137"/>
    </row>
    <row r="60" spans="2:26" ht="12.75" customHeight="1" x14ac:dyDescent="0.35">
      <c r="B60" s="78"/>
      <c r="C60" s="78"/>
      <c r="D60" s="76"/>
      <c r="E60" s="76"/>
      <c r="F60" s="80" t="s">
        <v>153</v>
      </c>
      <c r="G60" s="80" t="s">
        <v>153</v>
      </c>
      <c r="H60" s="80"/>
      <c r="I60" s="80"/>
      <c r="J60" s="80"/>
      <c r="K60" s="80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  <c r="Z60" s="137"/>
    </row>
    <row r="61" spans="2:26" ht="12.75" customHeight="1" x14ac:dyDescent="0.35">
      <c r="B61" s="75" t="s">
        <v>76</v>
      </c>
      <c r="C61" s="81"/>
      <c r="D61" s="75"/>
      <c r="E61" s="75"/>
      <c r="F61" s="82"/>
      <c r="G61" s="82"/>
      <c r="H61" s="82"/>
      <c r="I61" s="82"/>
      <c r="J61" s="82"/>
      <c r="K61" s="82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/>
    </row>
    <row r="62" spans="2:26" ht="3" customHeight="1" x14ac:dyDescent="0.35">
      <c r="B62" s="113"/>
      <c r="C62" s="72"/>
      <c r="D62" s="72"/>
      <c r="E62" s="72"/>
      <c r="F62" s="70"/>
      <c r="G62" s="70"/>
      <c r="H62" s="70"/>
      <c r="I62" s="70"/>
      <c r="J62" s="70"/>
      <c r="K62" s="70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137"/>
      <c r="Z62" s="137"/>
    </row>
    <row r="63" spans="2:26" ht="32.25" customHeight="1" x14ac:dyDescent="0.35">
      <c r="B63" s="123" t="s">
        <v>43</v>
      </c>
      <c r="C63" s="123"/>
      <c r="D63" s="123"/>
      <c r="E63" s="123"/>
      <c r="F63" s="88">
        <v>-49.333999999999889</v>
      </c>
      <c r="G63" s="29">
        <v>-54.84099999999998</v>
      </c>
      <c r="H63" s="88">
        <v>79.896999999999579</v>
      </c>
      <c r="I63" s="29">
        <v>65.279999999999902</v>
      </c>
      <c r="J63" s="29">
        <v>-59.529000000000167</v>
      </c>
      <c r="K63" s="29">
        <v>65.59499999999997</v>
      </c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</row>
    <row r="64" spans="2:26" ht="15" x14ac:dyDescent="0.35">
      <c r="B64" s="124" t="s">
        <v>44</v>
      </c>
      <c r="C64" s="124"/>
      <c r="D64" s="125"/>
      <c r="E64" s="125"/>
      <c r="F64" s="89">
        <v>-144.08699999999999</v>
      </c>
      <c r="G64" s="33">
        <v>-76.16900000000004</v>
      </c>
      <c r="H64" s="89">
        <v>62.651999999999973</v>
      </c>
      <c r="I64" s="33">
        <v>-203.07499999999999</v>
      </c>
      <c r="J64" s="33">
        <v>86.522000000000006</v>
      </c>
      <c r="K64" s="33">
        <v>5.7209999999999859</v>
      </c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</row>
    <row r="65" spans="2:26" ht="15" x14ac:dyDescent="0.35">
      <c r="B65" s="183" t="s">
        <v>45</v>
      </c>
      <c r="C65" s="126"/>
      <c r="D65" s="127"/>
      <c r="E65" s="127"/>
      <c r="F65" s="87">
        <f t="shared" ref="F65:K65" si="10">SUM(F63:F64)</f>
        <v>-193.42099999999988</v>
      </c>
      <c r="G65" s="25">
        <f t="shared" si="10"/>
        <v>-131.01000000000002</v>
      </c>
      <c r="H65" s="87">
        <f t="shared" si="10"/>
        <v>142.54899999999955</v>
      </c>
      <c r="I65" s="26">
        <f t="shared" si="10"/>
        <v>-137.79500000000007</v>
      </c>
      <c r="J65" s="26">
        <f t="shared" si="10"/>
        <v>26.992999999999839</v>
      </c>
      <c r="K65" s="26">
        <f t="shared" si="10"/>
        <v>71.31599999999996</v>
      </c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</row>
    <row r="66" spans="2:26" ht="15" x14ac:dyDescent="0.35">
      <c r="B66" s="123" t="s">
        <v>46</v>
      </c>
      <c r="C66" s="123"/>
      <c r="D66" s="69"/>
      <c r="E66" s="69"/>
      <c r="F66" s="88">
        <v>-25.048999999999999</v>
      </c>
      <c r="G66" s="29">
        <v>-0.76400000000000001</v>
      </c>
      <c r="H66" s="88">
        <v>-30.631999999999998</v>
      </c>
      <c r="I66" s="29">
        <v>-25.451999999999998</v>
      </c>
      <c r="J66" s="29">
        <v>-108.57899999999999</v>
      </c>
      <c r="K66" s="29">
        <v>-54.214000000000006</v>
      </c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</row>
    <row r="67" spans="2:26" ht="15" x14ac:dyDescent="0.35">
      <c r="B67" s="124" t="s">
        <v>75</v>
      </c>
      <c r="C67" s="124"/>
      <c r="D67" s="73"/>
      <c r="E67" s="73"/>
      <c r="F67" s="89">
        <v>0</v>
      </c>
      <c r="G67" s="33">
        <v>2.8000000000000001E-2</v>
      </c>
      <c r="H67" s="89">
        <v>0.34899999999999998</v>
      </c>
      <c r="I67" s="33">
        <v>172.447</v>
      </c>
      <c r="J67" s="33">
        <v>0.70899999999999996</v>
      </c>
      <c r="K67" s="33">
        <v>9.3620000000000001</v>
      </c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/>
    </row>
    <row r="68" spans="2:26" ht="15" x14ac:dyDescent="0.35">
      <c r="B68" s="128" t="s">
        <v>47</v>
      </c>
      <c r="C68" s="128"/>
      <c r="D68" s="129"/>
      <c r="E68" s="129"/>
      <c r="F68" s="87">
        <f t="shared" ref="F68:K68" si="11">SUM(F65:F67)</f>
        <v>-218.46999999999989</v>
      </c>
      <c r="G68" s="25">
        <f t="shared" si="11"/>
        <v>-131.74600000000004</v>
      </c>
      <c r="H68" s="87">
        <f t="shared" si="11"/>
        <v>112.26599999999955</v>
      </c>
      <c r="I68" s="26">
        <f t="shared" si="11"/>
        <v>9.1999999999999318</v>
      </c>
      <c r="J68" s="26">
        <f t="shared" si="11"/>
        <v>-80.877000000000152</v>
      </c>
      <c r="K68" s="26">
        <f t="shared" si="11"/>
        <v>26.463999999999956</v>
      </c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  <c r="X68" s="137"/>
      <c r="Y68" s="137"/>
      <c r="Z68" s="137"/>
    </row>
    <row r="69" spans="2:26" ht="15" x14ac:dyDescent="0.35">
      <c r="B69" s="124" t="s">
        <v>48</v>
      </c>
      <c r="C69" s="124"/>
      <c r="D69" s="130"/>
      <c r="E69" s="130"/>
      <c r="F69" s="89">
        <v>0</v>
      </c>
      <c r="G69" s="33">
        <v>0</v>
      </c>
      <c r="H69" s="89">
        <v>0</v>
      </c>
      <c r="I69" s="33">
        <v>-680.83500000000004</v>
      </c>
      <c r="J69" s="33">
        <v>0</v>
      </c>
      <c r="K69" s="33">
        <v>-48.633000000000003</v>
      </c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</row>
    <row r="70" spans="2:26" ht="16.5" customHeight="1" x14ac:dyDescent="0.35">
      <c r="B70" s="183" t="s">
        <v>49</v>
      </c>
      <c r="C70" s="126"/>
      <c r="D70" s="85"/>
      <c r="E70" s="85"/>
      <c r="F70" s="87">
        <f t="shared" ref="F70:K70" si="12">SUM(F68:F69)</f>
        <v>-218.46999999999989</v>
      </c>
      <c r="G70" s="25">
        <f t="shared" si="12"/>
        <v>-131.74600000000004</v>
      </c>
      <c r="H70" s="87">
        <f t="shared" si="12"/>
        <v>112.26599999999955</v>
      </c>
      <c r="I70" s="26">
        <f t="shared" si="12"/>
        <v>-671.6350000000001</v>
      </c>
      <c r="J70" s="26">
        <f t="shared" si="12"/>
        <v>-80.877000000000152</v>
      </c>
      <c r="K70" s="26">
        <f t="shared" si="12"/>
        <v>-22.169000000000047</v>
      </c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</row>
    <row r="71" spans="2:26" ht="15" x14ac:dyDescent="0.35">
      <c r="B71" s="123" t="s">
        <v>50</v>
      </c>
      <c r="C71" s="123"/>
      <c r="D71" s="69"/>
      <c r="E71" s="69"/>
      <c r="F71" s="88">
        <v>228.22699999999998</v>
      </c>
      <c r="G71" s="29">
        <v>151.50099999999998</v>
      </c>
      <c r="H71" s="88">
        <v>-63.181000000000004</v>
      </c>
      <c r="I71" s="29">
        <v>454.02800000000002</v>
      </c>
      <c r="J71" s="29">
        <v>48.579000000000001</v>
      </c>
      <c r="K71" s="29">
        <v>251.96100000000001</v>
      </c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</row>
    <row r="72" spans="2:26" ht="15" x14ac:dyDescent="0.35">
      <c r="B72" s="123" t="s">
        <v>51</v>
      </c>
      <c r="C72" s="123"/>
      <c r="D72" s="69"/>
      <c r="E72" s="69"/>
      <c r="F72" s="88">
        <v>0</v>
      </c>
      <c r="G72" s="29">
        <v>0</v>
      </c>
      <c r="H72" s="88">
        <v>0</v>
      </c>
      <c r="I72" s="29">
        <v>0</v>
      </c>
      <c r="J72" s="29">
        <v>0</v>
      </c>
      <c r="K72" s="29">
        <v>0</v>
      </c>
      <c r="M72" s="137"/>
      <c r="N72" s="137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137"/>
      <c r="Z72" s="137"/>
    </row>
    <row r="73" spans="2:26" ht="15" x14ac:dyDescent="0.35">
      <c r="B73" s="123" t="s">
        <v>52</v>
      </c>
      <c r="C73" s="123"/>
      <c r="D73" s="69"/>
      <c r="E73" s="69"/>
      <c r="F73" s="88">
        <v>-17.940999999999999</v>
      </c>
      <c r="G73" s="29">
        <v>-0.314</v>
      </c>
      <c r="H73" s="88">
        <v>-21.977</v>
      </c>
      <c r="I73" s="29">
        <v>-32.792000000000002</v>
      </c>
      <c r="J73" s="29">
        <v>-20.895</v>
      </c>
      <c r="K73" s="29">
        <v>-148.839</v>
      </c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7"/>
      <c r="Z73" s="137"/>
    </row>
    <row r="74" spans="2:26" ht="15" x14ac:dyDescent="0.35">
      <c r="B74" s="124" t="s">
        <v>53</v>
      </c>
      <c r="C74" s="124"/>
      <c r="D74" s="73"/>
      <c r="E74" s="73"/>
      <c r="F74" s="89">
        <v>-62.17</v>
      </c>
      <c r="G74" s="33">
        <v>3</v>
      </c>
      <c r="H74" s="89">
        <v>-17.669</v>
      </c>
      <c r="I74" s="33">
        <v>6.4489999999999998</v>
      </c>
      <c r="J74" s="33">
        <v>3.34</v>
      </c>
      <c r="K74" s="33">
        <v>-97.569000000000003</v>
      </c>
      <c r="M74" s="137"/>
      <c r="N74" s="137"/>
      <c r="O74" s="137"/>
      <c r="P74" s="137"/>
      <c r="Q74" s="137"/>
      <c r="R74" s="137"/>
      <c r="S74" s="137"/>
      <c r="T74" s="137"/>
      <c r="U74" s="137"/>
      <c r="V74" s="137"/>
      <c r="W74" s="137"/>
      <c r="X74" s="137"/>
      <c r="Y74" s="137"/>
      <c r="Z74" s="137"/>
    </row>
    <row r="75" spans="2:26" ht="15" x14ac:dyDescent="0.35">
      <c r="B75" s="179" t="s">
        <v>54</v>
      </c>
      <c r="C75" s="131" t="s">
        <v>150</v>
      </c>
      <c r="D75" s="132"/>
      <c r="E75" s="132"/>
      <c r="F75" s="95">
        <f t="shared" ref="F75:K75" si="13">SUM(F71:F74)</f>
        <v>148.11599999999999</v>
      </c>
      <c r="G75" s="44">
        <f t="shared" si="13"/>
        <v>154.18699999999998</v>
      </c>
      <c r="H75" s="95">
        <f t="shared" si="13"/>
        <v>-102.827</v>
      </c>
      <c r="I75" s="169">
        <f t="shared" si="13"/>
        <v>427.685</v>
      </c>
      <c r="J75" s="169">
        <f t="shared" si="13"/>
        <v>31.024000000000001</v>
      </c>
      <c r="K75" s="169">
        <f t="shared" si="13"/>
        <v>5.5530000000000115</v>
      </c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</row>
    <row r="76" spans="2:26" ht="15" x14ac:dyDescent="0.35">
      <c r="B76" s="126" t="s">
        <v>55</v>
      </c>
      <c r="C76" s="126"/>
      <c r="D76" s="85"/>
      <c r="E76" s="85"/>
      <c r="F76" s="87">
        <f t="shared" ref="F76:K76" si="14">SUM(F75+F70)</f>
        <v>-70.3539999999999</v>
      </c>
      <c r="G76" s="25">
        <f t="shared" si="14"/>
        <v>22.440999999999946</v>
      </c>
      <c r="H76" s="87">
        <f t="shared" si="14"/>
        <v>9.4389999999995524</v>
      </c>
      <c r="I76" s="26">
        <f t="shared" si="14"/>
        <v>-243.9500000000001</v>
      </c>
      <c r="J76" s="26">
        <f t="shared" si="14"/>
        <v>-49.853000000000151</v>
      </c>
      <c r="K76" s="26">
        <f t="shared" si="14"/>
        <v>-16.616000000000035</v>
      </c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137"/>
    </row>
    <row r="77" spans="2:26" ht="15" x14ac:dyDescent="0.35">
      <c r="B77" s="124" t="s">
        <v>123</v>
      </c>
      <c r="C77" s="124"/>
      <c r="D77" s="73"/>
      <c r="E77" s="73"/>
      <c r="F77" s="89">
        <v>0</v>
      </c>
      <c r="G77" s="33">
        <v>0</v>
      </c>
      <c r="H77" s="89">
        <v>0</v>
      </c>
      <c r="I77" s="33">
        <v>0</v>
      </c>
      <c r="J77" s="33">
        <v>0</v>
      </c>
      <c r="K77" s="33">
        <v>0</v>
      </c>
      <c r="L77" s="174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</row>
    <row r="78" spans="2:26" ht="15" x14ac:dyDescent="0.35">
      <c r="B78" s="183" t="s">
        <v>124</v>
      </c>
      <c r="C78" s="129"/>
      <c r="D78" s="85"/>
      <c r="E78" s="85"/>
      <c r="F78" s="87">
        <f t="shared" ref="F78:K78" si="15">SUM(F76:F77)</f>
        <v>-70.3539999999999</v>
      </c>
      <c r="G78" s="25">
        <f t="shared" si="15"/>
        <v>22.440999999999946</v>
      </c>
      <c r="H78" s="87">
        <f t="shared" si="15"/>
        <v>9.4389999999995524</v>
      </c>
      <c r="I78" s="26">
        <f t="shared" si="15"/>
        <v>-243.9500000000001</v>
      </c>
      <c r="J78" s="26">
        <f t="shared" si="15"/>
        <v>-49.853000000000151</v>
      </c>
      <c r="K78" s="26">
        <f t="shared" si="15"/>
        <v>-16.616000000000035</v>
      </c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  <c r="Z78" s="137"/>
    </row>
    <row r="79" spans="2:26" ht="15" x14ac:dyDescent="0.35">
      <c r="B79" s="113"/>
      <c r="C79" s="85"/>
      <c r="D79" s="85"/>
      <c r="E79" s="85"/>
      <c r="F79" s="86"/>
      <c r="G79" s="86"/>
      <c r="H79" s="86"/>
      <c r="I79" s="86"/>
      <c r="J79" s="86"/>
      <c r="K79" s="86"/>
      <c r="M79" s="137"/>
      <c r="N79" s="137"/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</row>
    <row r="80" spans="2:26" ht="12.75" customHeight="1" x14ac:dyDescent="0.35">
      <c r="B80" s="83"/>
      <c r="C80" s="74"/>
      <c r="D80" s="76"/>
      <c r="E80" s="76"/>
      <c r="F80" s="77">
        <v>2015</v>
      </c>
      <c r="G80" s="77">
        <v>2014</v>
      </c>
      <c r="H80" s="77">
        <v>2014</v>
      </c>
      <c r="I80" s="77">
        <v>2013</v>
      </c>
      <c r="J80" s="77">
        <v>2012</v>
      </c>
      <c r="K80" s="77">
        <v>2011</v>
      </c>
      <c r="M80" s="137"/>
      <c r="N80" s="137"/>
      <c r="O80" s="137"/>
      <c r="P80" s="137"/>
      <c r="Q80" s="137"/>
      <c r="R80" s="137"/>
      <c r="S80" s="137"/>
      <c r="T80" s="137"/>
      <c r="U80" s="137"/>
      <c r="V80" s="137"/>
      <c r="W80" s="137"/>
      <c r="X80" s="137"/>
      <c r="Y80" s="137"/>
      <c r="Z80" s="137"/>
    </row>
    <row r="81" spans="1:26" ht="12.75" customHeight="1" x14ac:dyDescent="0.35">
      <c r="B81" s="78"/>
      <c r="C81" s="78"/>
      <c r="D81" s="76"/>
      <c r="E81" s="76"/>
      <c r="F81" s="80" t="s">
        <v>153</v>
      </c>
      <c r="G81" s="80" t="s">
        <v>153</v>
      </c>
      <c r="H81" s="77"/>
      <c r="I81" s="77"/>
      <c r="J81" s="77"/>
      <c r="K81" s="77"/>
      <c r="M81" s="137"/>
      <c r="N81" s="137"/>
      <c r="O81" s="137"/>
      <c r="P81" s="137"/>
      <c r="Q81" s="137"/>
      <c r="R81" s="137"/>
      <c r="S81" s="137"/>
      <c r="T81" s="137"/>
      <c r="U81" s="137"/>
      <c r="V81" s="137"/>
      <c r="W81" s="137"/>
      <c r="X81" s="137"/>
      <c r="Y81" s="137"/>
      <c r="Z81" s="137"/>
    </row>
    <row r="82" spans="1:26" ht="12.75" customHeight="1" x14ac:dyDescent="0.35">
      <c r="B82" s="75" t="s">
        <v>56</v>
      </c>
      <c r="C82" s="81"/>
      <c r="D82" s="75"/>
      <c r="E82" s="75"/>
      <c r="F82" s="79"/>
      <c r="G82" s="79"/>
      <c r="H82" s="79"/>
      <c r="I82" s="79"/>
      <c r="J82" s="79"/>
      <c r="K82" s="79"/>
      <c r="M82" s="137"/>
      <c r="N82" s="137"/>
      <c r="O82" s="137"/>
      <c r="P82" s="137"/>
      <c r="Q82" s="137"/>
      <c r="R82" s="137"/>
      <c r="S82" s="137"/>
      <c r="T82" s="137"/>
      <c r="U82" s="137"/>
      <c r="V82" s="137"/>
      <c r="W82" s="137"/>
      <c r="X82" s="137"/>
      <c r="Y82" s="137"/>
      <c r="Z82" s="137"/>
    </row>
    <row r="83" spans="1:26" ht="1.5" customHeight="1" x14ac:dyDescent="0.35">
      <c r="B83" s="113" t="s">
        <v>59</v>
      </c>
      <c r="C83" s="72"/>
      <c r="D83" s="72"/>
      <c r="E83" s="72"/>
      <c r="F83" s="72"/>
      <c r="G83" s="72"/>
      <c r="H83" s="72"/>
      <c r="I83" s="72"/>
      <c r="J83" s="72"/>
      <c r="K83" s="72"/>
      <c r="M83" s="137"/>
      <c r="N83" s="137"/>
      <c r="O83" s="137"/>
      <c r="P83" s="137"/>
      <c r="Q83" s="137"/>
      <c r="R83" s="137"/>
      <c r="S83" s="137"/>
      <c r="T83" s="137"/>
      <c r="U83" s="137"/>
      <c r="V83" s="137"/>
      <c r="W83" s="137"/>
      <c r="X83" s="137"/>
      <c r="Y83" s="137"/>
      <c r="Z83" s="137"/>
    </row>
    <row r="84" spans="1:26" ht="15" x14ac:dyDescent="0.35">
      <c r="B84" s="146" t="s">
        <v>57</v>
      </c>
      <c r="C84" s="123"/>
      <c r="D84" s="114"/>
      <c r="E84" s="114"/>
      <c r="F84" s="91">
        <v>-2.7501389552133686</v>
      </c>
      <c r="G84" s="65">
        <v>-3.926491799775615</v>
      </c>
      <c r="H84" s="91">
        <v>9.6295263742569439</v>
      </c>
      <c r="I84" s="65">
        <v>10.889580086456025</v>
      </c>
      <c r="J84" s="65">
        <v>0.21168178959248513</v>
      </c>
      <c r="K84" s="65">
        <v>7.0420897323148326</v>
      </c>
      <c r="M84" s="137"/>
      <c r="N84" s="137"/>
      <c r="O84" s="137"/>
      <c r="P84" s="137"/>
      <c r="Q84" s="137"/>
      <c r="R84" s="137"/>
      <c r="S84" s="137"/>
      <c r="T84" s="137"/>
      <c r="U84" s="137"/>
      <c r="V84" s="137"/>
      <c r="W84" s="137"/>
      <c r="X84" s="137"/>
      <c r="Y84" s="137"/>
      <c r="Z84" s="137"/>
    </row>
    <row r="85" spans="1:26" ht="15" x14ac:dyDescent="0.35">
      <c r="B85" s="113" t="s">
        <v>121</v>
      </c>
      <c r="C85" s="123"/>
      <c r="D85" s="114"/>
      <c r="E85" s="114"/>
      <c r="F85" s="91">
        <v>-2.5996367593295688</v>
      </c>
      <c r="G85" s="65">
        <v>-3.4063785458624887</v>
      </c>
      <c r="H85" s="91">
        <v>9.3804972202291648</v>
      </c>
      <c r="I85" s="65">
        <v>9.7643731496932471</v>
      </c>
      <c r="J85" s="65">
        <v>8.9793851673553213</v>
      </c>
      <c r="K85" s="65">
        <v>9.4586306510398277</v>
      </c>
      <c r="M85" s="137"/>
      <c r="N85" s="137"/>
      <c r="O85" s="137"/>
      <c r="P85" s="137"/>
      <c r="Q85" s="137"/>
      <c r="R85" s="137"/>
      <c r="S85" s="137"/>
      <c r="T85" s="137"/>
      <c r="U85" s="137"/>
      <c r="V85" s="137"/>
      <c r="W85" s="137"/>
      <c r="X85" s="137"/>
      <c r="Y85" s="137"/>
      <c r="Z85" s="137"/>
    </row>
    <row r="86" spans="1:26" ht="15" x14ac:dyDescent="0.35">
      <c r="B86" s="113" t="s">
        <v>58</v>
      </c>
      <c r="C86" s="123"/>
      <c r="D86" s="114"/>
      <c r="E86" s="114"/>
      <c r="F86" s="91">
        <v>-4.7945419957882862</v>
      </c>
      <c r="G86" s="65">
        <v>-8.1421016079918758</v>
      </c>
      <c r="H86" s="91">
        <v>4.5768086469216263</v>
      </c>
      <c r="I86" s="65">
        <v>2.9822701210869416</v>
      </c>
      <c r="J86" s="65">
        <v>-3.2033284572776202</v>
      </c>
      <c r="K86" s="65">
        <v>3.7438130055891952</v>
      </c>
      <c r="M86" s="137"/>
      <c r="N86" s="137"/>
      <c r="O86" s="137"/>
      <c r="P86" s="137"/>
      <c r="Q86" s="137"/>
      <c r="R86" s="137"/>
      <c r="S86" s="137"/>
      <c r="T86" s="137"/>
      <c r="U86" s="137"/>
      <c r="V86" s="137"/>
      <c r="W86" s="137"/>
      <c r="X86" s="137"/>
      <c r="Y86" s="137"/>
      <c r="Z86" s="137"/>
    </row>
    <row r="87" spans="1:26" ht="15" x14ac:dyDescent="0.35">
      <c r="B87" s="113" t="s">
        <v>59</v>
      </c>
      <c r="C87" s="123"/>
      <c r="D87" s="121"/>
      <c r="E87" s="121"/>
      <c r="F87" s="97" t="s">
        <v>8</v>
      </c>
      <c r="G87" s="57" t="s">
        <v>8</v>
      </c>
      <c r="H87" s="91">
        <v>9.0097717622232789</v>
      </c>
      <c r="I87" s="65">
        <v>7.1644571093573557</v>
      </c>
      <c r="J87" s="65">
        <v>-15.924547340674689</v>
      </c>
      <c r="K87" s="65" t="s">
        <v>8</v>
      </c>
      <c r="M87" s="137"/>
      <c r="N87" s="137"/>
      <c r="O87" s="137"/>
      <c r="P87" s="137"/>
      <c r="Q87" s="137"/>
      <c r="R87" s="137"/>
      <c r="S87" s="137"/>
      <c r="T87" s="137"/>
      <c r="U87" s="137"/>
      <c r="V87" s="137"/>
      <c r="W87" s="137"/>
      <c r="X87" s="137"/>
      <c r="Y87" s="137"/>
      <c r="Z87" s="137"/>
    </row>
    <row r="88" spans="1:26" ht="15" x14ac:dyDescent="0.35">
      <c r="B88" s="113" t="s">
        <v>60</v>
      </c>
      <c r="C88" s="123"/>
      <c r="D88" s="121"/>
      <c r="E88" s="121"/>
      <c r="F88" s="97" t="s">
        <v>8</v>
      </c>
      <c r="G88" s="57" t="s">
        <v>8</v>
      </c>
      <c r="H88" s="91">
        <v>12.579695151372237</v>
      </c>
      <c r="I88" s="65">
        <v>16.001295100309822</v>
      </c>
      <c r="J88" s="65">
        <v>0.68101679337911047</v>
      </c>
      <c r="K88" s="65" t="s">
        <v>8</v>
      </c>
      <c r="M88" s="137"/>
      <c r="N88" s="137"/>
      <c r="O88" s="137"/>
      <c r="P88" s="137"/>
      <c r="Q88" s="137"/>
      <c r="R88" s="137"/>
      <c r="S88" s="137"/>
      <c r="T88" s="137"/>
      <c r="U88" s="137"/>
      <c r="V88" s="137"/>
      <c r="W88" s="137"/>
      <c r="X88" s="137"/>
      <c r="Y88" s="137"/>
      <c r="Z88" s="137"/>
    </row>
    <row r="89" spans="1:26" ht="15" x14ac:dyDescent="0.35">
      <c r="B89" s="113" t="s">
        <v>61</v>
      </c>
      <c r="C89" s="123"/>
      <c r="D89" s="114"/>
      <c r="E89" s="114"/>
      <c r="F89" s="88">
        <v>19.535343595744553</v>
      </c>
      <c r="G89" s="29">
        <v>17.205209972079313</v>
      </c>
      <c r="H89" s="88">
        <v>19.964876085727983</v>
      </c>
      <c r="I89" s="29">
        <v>17.129323775913267</v>
      </c>
      <c r="J89" s="29">
        <v>15.794283719452057</v>
      </c>
      <c r="K89" s="29">
        <v>18.670437035750449</v>
      </c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7"/>
      <c r="Z89" s="137"/>
    </row>
    <row r="90" spans="1:26" ht="15" x14ac:dyDescent="0.35">
      <c r="B90" s="113" t="s">
        <v>62</v>
      </c>
      <c r="C90" s="123"/>
      <c r="D90" s="114"/>
      <c r="E90" s="114"/>
      <c r="F90" s="88">
        <v>1342.268</v>
      </c>
      <c r="G90" s="29">
        <v>1244.46</v>
      </c>
      <c r="H90" s="88">
        <v>1046.24</v>
      </c>
      <c r="I90" s="29">
        <v>1114.6789999999999</v>
      </c>
      <c r="J90" s="29">
        <v>373.21999999999991</v>
      </c>
      <c r="K90" s="29">
        <v>14.265000000000043</v>
      </c>
      <c r="M90" s="137"/>
      <c r="N90" s="137"/>
      <c r="O90" s="137"/>
      <c r="P90" s="137"/>
      <c r="Q90" s="137"/>
      <c r="R90" s="137"/>
      <c r="S90" s="137"/>
      <c r="T90" s="137"/>
      <c r="U90" s="137"/>
      <c r="V90" s="137"/>
      <c r="W90" s="137"/>
      <c r="X90" s="137"/>
      <c r="Y90" s="137"/>
      <c r="Z90" s="137"/>
    </row>
    <row r="91" spans="1:26" ht="15" x14ac:dyDescent="0.35">
      <c r="B91" s="113" t="s">
        <v>63</v>
      </c>
      <c r="C91" s="123"/>
      <c r="D91" s="69"/>
      <c r="E91" s="69"/>
      <c r="F91" s="91">
        <v>2.0449924343733294</v>
      </c>
      <c r="G91" s="65">
        <v>2.3210038650749447</v>
      </c>
      <c r="H91" s="91">
        <v>1.5440712614237884</v>
      </c>
      <c r="I91" s="65">
        <v>1.9016169362062136</v>
      </c>
      <c r="J91" s="65">
        <v>1.5369469118812287</v>
      </c>
      <c r="K91" s="65">
        <v>0.77937298936243515</v>
      </c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37"/>
    </row>
    <row r="92" spans="1:26" ht="15" x14ac:dyDescent="0.35">
      <c r="B92" s="115" t="s">
        <v>64</v>
      </c>
      <c r="C92" s="124"/>
      <c r="D92" s="73"/>
      <c r="E92" s="73"/>
      <c r="F92" s="98" t="s">
        <v>8</v>
      </c>
      <c r="G92" s="59" t="s">
        <v>8</v>
      </c>
      <c r="H92" s="88">
        <v>448</v>
      </c>
      <c r="I92" s="29">
        <v>460</v>
      </c>
      <c r="J92" s="29">
        <v>441</v>
      </c>
      <c r="K92" s="29">
        <v>469</v>
      </c>
      <c r="M92" s="137"/>
      <c r="N92" s="137"/>
      <c r="O92" s="137"/>
      <c r="P92" s="137"/>
      <c r="Q92" s="137"/>
      <c r="R92" s="137"/>
      <c r="S92" s="137"/>
      <c r="T92" s="137"/>
      <c r="U92" s="137"/>
      <c r="V92" s="137"/>
      <c r="W92" s="137"/>
      <c r="X92" s="137"/>
      <c r="Y92" s="137"/>
      <c r="Z92" s="137"/>
    </row>
    <row r="93" spans="1:26" ht="15" x14ac:dyDescent="0.35">
      <c r="B93" s="117" t="s">
        <v>85</v>
      </c>
      <c r="C93" s="71"/>
      <c r="D93" s="71"/>
      <c r="E93" s="71"/>
      <c r="F93" s="71"/>
      <c r="G93" s="71"/>
      <c r="H93" s="71"/>
      <c r="I93" s="71"/>
      <c r="J93" s="71"/>
      <c r="K93" s="71"/>
    </row>
    <row r="94" spans="1:26" ht="15" x14ac:dyDescent="0.35">
      <c r="B94" s="35"/>
      <c r="C94" s="133"/>
      <c r="D94" s="133"/>
      <c r="E94" s="133"/>
      <c r="F94" s="133"/>
      <c r="G94" s="133"/>
      <c r="H94" s="133"/>
      <c r="I94" s="133"/>
      <c r="J94" s="133"/>
      <c r="K94" s="133"/>
    </row>
    <row r="95" spans="1:26" ht="15" x14ac:dyDescent="0.35">
      <c r="B95" s="117"/>
      <c r="C95" s="133"/>
      <c r="D95" s="133"/>
      <c r="E95" s="133"/>
      <c r="F95" s="133"/>
      <c r="G95" s="133"/>
      <c r="H95" s="133"/>
      <c r="I95" s="133"/>
      <c r="J95" s="133"/>
      <c r="K95" s="133"/>
    </row>
    <row r="96" spans="1:26" x14ac:dyDescent="0.3">
      <c r="A96" s="105"/>
      <c r="D96" s="13"/>
      <c r="E96" s="105"/>
      <c r="F96" s="105"/>
      <c r="G96" s="105"/>
      <c r="H96" s="105"/>
      <c r="I96" s="105"/>
      <c r="J96" s="105"/>
      <c r="K96" s="105"/>
    </row>
    <row r="97" spans="2:11" ht="15" x14ac:dyDescent="0.35">
      <c r="B97" s="134"/>
      <c r="C97" s="134"/>
      <c r="D97" s="134"/>
      <c r="E97" s="134"/>
      <c r="F97" s="134"/>
      <c r="G97" s="134"/>
      <c r="H97" s="134"/>
      <c r="I97" s="134"/>
      <c r="J97" s="134"/>
      <c r="K97" s="134"/>
    </row>
    <row r="98" spans="2:11" ht="15" x14ac:dyDescent="0.35">
      <c r="B98" s="134"/>
      <c r="C98" s="134"/>
      <c r="D98" s="134"/>
      <c r="E98" s="134"/>
      <c r="F98" s="134"/>
      <c r="G98" s="134"/>
      <c r="H98" s="134"/>
      <c r="I98" s="134"/>
      <c r="J98" s="134"/>
      <c r="K98" s="134"/>
    </row>
    <row r="99" spans="2:11" ht="15" x14ac:dyDescent="0.35">
      <c r="B99" s="134"/>
      <c r="C99" s="134"/>
      <c r="D99" s="134"/>
      <c r="E99" s="134"/>
      <c r="F99" s="134"/>
      <c r="G99" s="134"/>
      <c r="H99" s="134"/>
      <c r="I99" s="134"/>
      <c r="J99" s="134"/>
      <c r="K99" s="134"/>
    </row>
    <row r="100" spans="2:11" ht="15" x14ac:dyDescent="0.35">
      <c r="B100" s="134"/>
      <c r="C100" s="134"/>
      <c r="D100" s="134"/>
      <c r="E100" s="134"/>
      <c r="F100" s="134"/>
      <c r="G100" s="134"/>
      <c r="H100" s="134"/>
      <c r="I100" s="134"/>
      <c r="J100" s="134"/>
      <c r="K100" s="134"/>
    </row>
    <row r="101" spans="2:11" x14ac:dyDescent="0.3">
      <c r="B101" s="135"/>
      <c r="C101" s="135"/>
      <c r="D101" s="135"/>
      <c r="E101" s="135"/>
      <c r="F101" s="135"/>
      <c r="G101" s="135"/>
      <c r="H101" s="135"/>
      <c r="I101" s="135"/>
      <c r="J101" s="135"/>
      <c r="K101" s="135"/>
    </row>
    <row r="102" spans="2:11" x14ac:dyDescent="0.3">
      <c r="B102" s="135"/>
      <c r="C102" s="135"/>
      <c r="D102" s="135"/>
      <c r="E102" s="135"/>
      <c r="F102" s="135"/>
      <c r="G102" s="135"/>
      <c r="H102" s="135"/>
      <c r="I102" s="135"/>
      <c r="J102" s="135"/>
      <c r="K102" s="135"/>
    </row>
    <row r="103" spans="2:11" x14ac:dyDescent="0.3">
      <c r="B103" s="135"/>
      <c r="C103" s="135"/>
      <c r="D103" s="135"/>
      <c r="E103" s="135"/>
      <c r="F103" s="135"/>
      <c r="G103" s="135"/>
      <c r="H103" s="135"/>
      <c r="I103" s="135"/>
      <c r="J103" s="135"/>
      <c r="K103" s="135"/>
    </row>
    <row r="104" spans="2:11" x14ac:dyDescent="0.3">
      <c r="B104" s="135"/>
      <c r="C104" s="135"/>
      <c r="D104" s="135"/>
      <c r="E104" s="135"/>
      <c r="F104" s="135"/>
      <c r="G104" s="135"/>
      <c r="H104" s="135"/>
      <c r="I104" s="135"/>
      <c r="J104" s="135"/>
      <c r="K104" s="135"/>
    </row>
    <row r="105" spans="2:11" x14ac:dyDescent="0.3">
      <c r="B105" s="135"/>
      <c r="C105" s="135"/>
      <c r="D105" s="135"/>
      <c r="E105" s="135"/>
      <c r="F105" s="135"/>
      <c r="G105" s="135"/>
      <c r="H105" s="135"/>
      <c r="I105" s="135"/>
      <c r="J105" s="135"/>
      <c r="K105" s="135"/>
    </row>
    <row r="106" spans="2:11" x14ac:dyDescent="0.3"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</row>
    <row r="107" spans="2:11" x14ac:dyDescent="0.3"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</row>
    <row r="108" spans="2:11" x14ac:dyDescent="0.3"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</row>
    <row r="109" spans="2:11" x14ac:dyDescent="0.3"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</row>
    <row r="110" spans="2:11" x14ac:dyDescent="0.3"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</row>
    <row r="111" spans="2:11" x14ac:dyDescent="0.3"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</row>
    <row r="112" spans="2:11" x14ac:dyDescent="0.3"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</row>
    <row r="113" spans="2:11" x14ac:dyDescent="0.3">
      <c r="B113" s="105"/>
      <c r="C113" s="105"/>
      <c r="D113" s="105"/>
      <c r="E113" s="105"/>
      <c r="F113" s="105"/>
      <c r="G113" s="105"/>
      <c r="H113" s="105"/>
      <c r="I113" s="105"/>
      <c r="J113" s="105"/>
      <c r="K113" s="105"/>
    </row>
    <row r="114" spans="2:11" x14ac:dyDescent="0.3">
      <c r="B114" s="105"/>
      <c r="C114" s="105"/>
      <c r="D114" s="105"/>
      <c r="E114" s="105"/>
      <c r="F114" s="105"/>
      <c r="G114" s="105"/>
      <c r="H114" s="105"/>
      <c r="I114" s="105"/>
      <c r="J114" s="105"/>
      <c r="K114" s="105"/>
    </row>
    <row r="115" spans="2:11" x14ac:dyDescent="0.3">
      <c r="B115" s="105"/>
      <c r="C115" s="105"/>
      <c r="D115" s="105"/>
      <c r="E115" s="105"/>
      <c r="F115" s="105"/>
      <c r="G115" s="105"/>
      <c r="H115" s="105"/>
      <c r="I115" s="105"/>
      <c r="J115" s="105"/>
      <c r="K115" s="105"/>
    </row>
    <row r="116" spans="2:11" x14ac:dyDescent="0.3">
      <c r="B116" s="105"/>
      <c r="C116" s="105"/>
      <c r="D116" s="105"/>
      <c r="E116" s="105"/>
      <c r="F116" s="105"/>
      <c r="G116" s="105"/>
      <c r="H116" s="105"/>
      <c r="I116" s="105"/>
      <c r="J116" s="105"/>
      <c r="K116" s="105"/>
    </row>
    <row r="117" spans="2:11" x14ac:dyDescent="0.3">
      <c r="B117" s="105"/>
      <c r="C117" s="105"/>
      <c r="D117" s="105"/>
      <c r="E117" s="105"/>
      <c r="F117" s="105"/>
      <c r="G117" s="105"/>
      <c r="H117" s="105"/>
      <c r="I117" s="105"/>
      <c r="J117" s="105"/>
      <c r="K117" s="105"/>
    </row>
    <row r="118" spans="2:11" x14ac:dyDescent="0.3">
      <c r="B118" s="105"/>
      <c r="C118" s="105"/>
      <c r="D118" s="105"/>
      <c r="E118" s="105"/>
      <c r="F118" s="105"/>
      <c r="G118" s="105"/>
      <c r="H118" s="105"/>
      <c r="I118" s="105"/>
      <c r="J118" s="105"/>
      <c r="K118" s="105"/>
    </row>
  </sheetData>
  <mergeCells count="1">
    <mergeCell ref="B3:K3"/>
  </mergeCells>
  <pageMargins left="0.7" right="0.7" top="0.75" bottom="0.75" header="0.3" footer="0.3"/>
  <pageSetup paperSize="9" scale="53" orientation="portrait" r:id="rId1"/>
  <rowBreaks count="1" manualBreakCount="1">
    <brk id="94" min="1" max="12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2"/>
  <sheetViews>
    <sheetView showZeros="0" topLeftCell="B3" zoomScaleNormal="100" workbookViewId="0">
      <selection activeCell="B3" sqref="B3:L3"/>
    </sheetView>
  </sheetViews>
  <sheetFormatPr defaultColWidth="9.109375" defaultRowHeight="14.4" outlineLevelRow="1" x14ac:dyDescent="0.3"/>
  <cols>
    <col min="1" max="1" width="3.5546875" style="99" hidden="1" customWidth="1"/>
    <col min="2" max="2" width="26" style="99" customWidth="1"/>
    <col min="3" max="3" width="16" style="99" customWidth="1"/>
    <col min="4" max="4" width="8.33203125" style="99" customWidth="1"/>
    <col min="5" max="5" width="4.6640625" style="99" customWidth="1"/>
    <col min="6" max="12" width="9.6640625" style="99" customWidth="1"/>
    <col min="13" max="16384" width="9.109375" style="99"/>
  </cols>
  <sheetData>
    <row r="1" spans="2:14" ht="16.5" hidden="1" outlineLevel="1" x14ac:dyDescent="0.35">
      <c r="B1" s="106" t="s">
        <v>100</v>
      </c>
      <c r="C1" s="106" t="s">
        <v>111</v>
      </c>
      <c r="D1" s="106"/>
      <c r="E1" s="106"/>
      <c r="F1" s="107" t="e">
        <f>#REF!</f>
        <v>#REF!</v>
      </c>
      <c r="G1" s="107" t="e">
        <f>#REF!</f>
        <v>#REF!</v>
      </c>
      <c r="H1" s="107" t="e">
        <f>#REF!</f>
        <v>#REF!</v>
      </c>
      <c r="I1" s="107" t="s">
        <v>127</v>
      </c>
      <c r="J1" s="107" t="s">
        <v>115</v>
      </c>
      <c r="K1" s="107" t="e">
        <f>#REF!</f>
        <v>#REF!</v>
      </c>
      <c r="L1" s="107" t="e">
        <f>#REF!</f>
        <v>#REF!</v>
      </c>
    </row>
    <row r="2" spans="2:14" ht="16.5" hidden="1" collapsed="1" x14ac:dyDescent="0.35">
      <c r="B2" s="108" t="s">
        <v>23</v>
      </c>
      <c r="C2" s="109"/>
      <c r="D2" s="109"/>
      <c r="E2" s="136" t="s">
        <v>113</v>
      </c>
      <c r="F2" s="109"/>
      <c r="G2" s="109"/>
      <c r="H2" s="109"/>
      <c r="I2" s="109"/>
      <c r="J2" s="109"/>
      <c r="K2" s="109"/>
      <c r="L2" s="109"/>
    </row>
    <row r="3" spans="2:14" ht="21.75" customHeight="1" x14ac:dyDescent="0.25">
      <c r="B3" s="191" t="s">
        <v>132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</row>
    <row r="4" spans="2:14" ht="16.5" x14ac:dyDescent="0.35">
      <c r="B4" s="110" t="s">
        <v>15</v>
      </c>
      <c r="C4" s="111"/>
      <c r="D4" s="111"/>
      <c r="E4" s="111"/>
      <c r="F4" s="105"/>
      <c r="G4" s="105"/>
      <c r="H4" s="105"/>
      <c r="I4" s="105"/>
      <c r="J4" s="105"/>
      <c r="K4" s="105"/>
      <c r="L4" s="105"/>
    </row>
    <row r="5" spans="2:14" ht="12.75" customHeight="1" x14ac:dyDescent="0.35">
      <c r="B5" s="74"/>
      <c r="C5" s="74"/>
      <c r="D5" s="75"/>
      <c r="E5" s="76"/>
      <c r="F5" s="77">
        <v>2015</v>
      </c>
      <c r="G5" s="77">
        <v>2014</v>
      </c>
      <c r="H5" s="77">
        <v>2014</v>
      </c>
      <c r="I5" s="77">
        <v>2013</v>
      </c>
      <c r="J5" s="77">
        <v>2013</v>
      </c>
      <c r="K5" s="77">
        <v>2012</v>
      </c>
      <c r="L5" s="77">
        <v>2011</v>
      </c>
      <c r="N5" s="154"/>
    </row>
    <row r="6" spans="2:14" ht="12.75" customHeight="1" x14ac:dyDescent="0.35">
      <c r="B6" s="78"/>
      <c r="C6" s="78"/>
      <c r="D6" s="75"/>
      <c r="E6" s="76"/>
      <c r="F6" s="77" t="s">
        <v>153</v>
      </c>
      <c r="G6" s="77" t="s">
        <v>153</v>
      </c>
      <c r="H6" s="77"/>
      <c r="I6" s="77"/>
      <c r="J6" s="77"/>
      <c r="K6" s="77"/>
      <c r="L6" s="77"/>
      <c r="N6" s="100"/>
    </row>
    <row r="7" spans="2:14" ht="12.75" customHeight="1" x14ac:dyDescent="0.35">
      <c r="B7" s="75" t="s">
        <v>9</v>
      </c>
      <c r="C7" s="78"/>
      <c r="D7" s="75"/>
      <c r="E7" s="75" t="s">
        <v>112</v>
      </c>
      <c r="F7" s="79">
        <v>0</v>
      </c>
      <c r="G7" s="79" t="s">
        <v>7</v>
      </c>
      <c r="H7" s="79" t="s">
        <v>7</v>
      </c>
      <c r="I7" s="79" t="s">
        <v>146</v>
      </c>
      <c r="J7" s="79"/>
      <c r="K7" s="79"/>
      <c r="L7" s="79" t="s">
        <v>129</v>
      </c>
      <c r="N7" s="100"/>
    </row>
    <row r="8" spans="2:14" ht="3.75" customHeight="1" x14ac:dyDescent="0.35"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N8" s="100" t="s">
        <v>118</v>
      </c>
    </row>
    <row r="9" spans="2:14" ht="15" x14ac:dyDescent="0.35">
      <c r="B9" s="113" t="s">
        <v>10</v>
      </c>
      <c r="C9" s="114"/>
      <c r="D9" s="114"/>
      <c r="E9" s="114"/>
      <c r="F9" s="87">
        <v>52.325530000000001</v>
      </c>
      <c r="G9" s="25">
        <v>42.481999999999999</v>
      </c>
      <c r="H9" s="87">
        <v>215.07900000000001</v>
      </c>
      <c r="I9" s="25">
        <v>197.36699999999999</v>
      </c>
      <c r="J9" s="25">
        <v>232.72899999999998</v>
      </c>
      <c r="K9" s="25">
        <v>235.482</v>
      </c>
      <c r="L9" s="25">
        <v>232.11799999999999</v>
      </c>
      <c r="N9" s="156"/>
    </row>
    <row r="10" spans="2:14" ht="15" x14ac:dyDescent="0.35">
      <c r="B10" s="113" t="s">
        <v>11</v>
      </c>
      <c r="C10" s="69"/>
      <c r="D10" s="69"/>
      <c r="E10" s="69"/>
      <c r="F10" s="88">
        <v>-51.453900000000012</v>
      </c>
      <c r="G10" s="29">
        <v>-44.554000000000002</v>
      </c>
      <c r="H10" s="88">
        <v>-184.905</v>
      </c>
      <c r="I10" s="29">
        <v>-174.89700000000002</v>
      </c>
      <c r="J10" s="29">
        <v>-207.41</v>
      </c>
      <c r="K10" s="29">
        <v>-211.92</v>
      </c>
      <c r="L10" s="29">
        <v>-223.649</v>
      </c>
    </row>
    <row r="11" spans="2:14" ht="15" x14ac:dyDescent="0.35">
      <c r="B11" s="113" t="s">
        <v>12</v>
      </c>
      <c r="C11" s="69"/>
      <c r="D11" s="69"/>
      <c r="E11" s="69"/>
      <c r="F11" s="88">
        <v>1.0427599999999999</v>
      </c>
      <c r="G11" s="29">
        <v>1.6040000000000001</v>
      </c>
      <c r="H11" s="88">
        <v>8.7260000000000009</v>
      </c>
      <c r="I11" s="29">
        <v>6.61</v>
      </c>
      <c r="J11" s="29">
        <v>7.2600000000000007</v>
      </c>
      <c r="K11" s="29">
        <v>7.81</v>
      </c>
      <c r="L11" s="29">
        <v>13.141999999999999</v>
      </c>
    </row>
    <row r="12" spans="2:14" ht="15" x14ac:dyDescent="0.35">
      <c r="B12" s="113" t="s">
        <v>13</v>
      </c>
      <c r="C12" s="69"/>
      <c r="D12" s="69"/>
      <c r="E12" s="69"/>
      <c r="F12" s="88">
        <v>0</v>
      </c>
      <c r="G12" s="29">
        <v>0</v>
      </c>
      <c r="H12" s="88">
        <v>0</v>
      </c>
      <c r="I12" s="29">
        <v>0</v>
      </c>
      <c r="J12" s="29">
        <v>0</v>
      </c>
      <c r="K12" s="29">
        <v>0</v>
      </c>
      <c r="L12" s="29">
        <v>0</v>
      </c>
    </row>
    <row r="13" spans="2:14" ht="15" x14ac:dyDescent="0.35">
      <c r="B13" s="115" t="s">
        <v>14</v>
      </c>
      <c r="C13" s="73"/>
      <c r="D13" s="73"/>
      <c r="E13" s="73"/>
      <c r="F13" s="89">
        <v>0</v>
      </c>
      <c r="G13" s="33">
        <v>0</v>
      </c>
      <c r="H13" s="89">
        <v>0</v>
      </c>
      <c r="I13" s="33">
        <v>0</v>
      </c>
      <c r="J13" s="33">
        <v>0</v>
      </c>
      <c r="K13" s="33">
        <v>0</v>
      </c>
      <c r="L13" s="33">
        <v>0</v>
      </c>
    </row>
    <row r="14" spans="2:14" ht="15.75" x14ac:dyDescent="0.25">
      <c r="B14" s="116" t="s">
        <v>0</v>
      </c>
      <c r="C14" s="116"/>
      <c r="D14" s="116"/>
      <c r="E14" s="116"/>
      <c r="F14" s="87">
        <f t="shared" ref="F14:L14" si="0">SUM(F9:F13)</f>
        <v>1.9143899999999889</v>
      </c>
      <c r="G14" s="25">
        <f t="shared" si="0"/>
        <v>-0.46800000000000264</v>
      </c>
      <c r="H14" s="87">
        <f t="shared" si="0"/>
        <v>38.900000000000006</v>
      </c>
      <c r="I14" s="26">
        <f t="shared" si="0"/>
        <v>29.07999999999997</v>
      </c>
      <c r="J14" s="26">
        <f t="shared" si="0"/>
        <v>32.578999999999986</v>
      </c>
      <c r="K14" s="26">
        <f t="shared" si="0"/>
        <v>31.372000000000011</v>
      </c>
      <c r="L14" s="26">
        <f t="shared" si="0"/>
        <v>21.610999999999994</v>
      </c>
    </row>
    <row r="15" spans="2:14" ht="16.5" x14ac:dyDescent="0.35">
      <c r="B15" s="115" t="s">
        <v>73</v>
      </c>
      <c r="C15" s="73"/>
      <c r="D15" s="73"/>
      <c r="E15" s="73"/>
      <c r="F15" s="89">
        <v>-3.7122700000000002</v>
      </c>
      <c r="G15" s="33">
        <v>-1.716</v>
      </c>
      <c r="H15" s="89">
        <v>-7.3669999999999991</v>
      </c>
      <c r="I15" s="33">
        <v>-7.6310000000000002</v>
      </c>
      <c r="J15" s="33">
        <v>-9.3789999999999996</v>
      </c>
      <c r="K15" s="33">
        <v>-7.899</v>
      </c>
      <c r="L15" s="33">
        <v>-6.8040000000000003</v>
      </c>
    </row>
    <row r="16" spans="2:14" ht="15.75" x14ac:dyDescent="0.25">
      <c r="B16" s="116" t="s">
        <v>1</v>
      </c>
      <c r="C16" s="116"/>
      <c r="D16" s="116"/>
      <c r="E16" s="116"/>
      <c r="F16" s="87">
        <f t="shared" ref="F16:L16" si="1">SUM(F14:F15)</f>
        <v>-1.7978800000000112</v>
      </c>
      <c r="G16" s="25">
        <f t="shared" si="1"/>
        <v>-2.1840000000000028</v>
      </c>
      <c r="H16" s="87">
        <f t="shared" si="1"/>
        <v>31.533000000000008</v>
      </c>
      <c r="I16" s="26">
        <f t="shared" si="1"/>
        <v>21.44899999999997</v>
      </c>
      <c r="J16" s="26">
        <f t="shared" si="1"/>
        <v>23.199999999999989</v>
      </c>
      <c r="K16" s="26">
        <f t="shared" si="1"/>
        <v>23.47300000000001</v>
      </c>
      <c r="L16" s="26">
        <f t="shared" si="1"/>
        <v>14.806999999999993</v>
      </c>
    </row>
    <row r="17" spans="2:12" ht="15" x14ac:dyDescent="0.35">
      <c r="B17" s="113" t="s">
        <v>16</v>
      </c>
      <c r="C17" s="117"/>
      <c r="D17" s="117"/>
      <c r="E17" s="117"/>
      <c r="F17" s="88">
        <v>0</v>
      </c>
      <c r="G17" s="29">
        <v>0</v>
      </c>
      <c r="H17" s="88">
        <v>0</v>
      </c>
      <c r="I17" s="29">
        <v>-0.73299999999999998</v>
      </c>
      <c r="J17" s="29">
        <v>-0.73299999999999998</v>
      </c>
      <c r="K17" s="29">
        <v>-0.77800000000000002</v>
      </c>
      <c r="L17" s="29">
        <v>-0.72599999999999998</v>
      </c>
    </row>
    <row r="18" spans="2:12" ht="16.5" x14ac:dyDescent="0.35">
      <c r="B18" s="115" t="s">
        <v>17</v>
      </c>
      <c r="C18" s="73"/>
      <c r="D18" s="73"/>
      <c r="E18" s="73"/>
      <c r="F18" s="89">
        <v>0</v>
      </c>
      <c r="G18" s="33">
        <v>0</v>
      </c>
      <c r="H18" s="89">
        <v>0</v>
      </c>
      <c r="I18" s="33">
        <v>0</v>
      </c>
      <c r="J18" s="33">
        <v>0</v>
      </c>
      <c r="K18" s="33">
        <v>0</v>
      </c>
      <c r="L18" s="33">
        <v>0</v>
      </c>
    </row>
    <row r="19" spans="2:12" x14ac:dyDescent="0.3">
      <c r="B19" s="116" t="s">
        <v>2</v>
      </c>
      <c r="C19" s="116"/>
      <c r="D19" s="116"/>
      <c r="E19" s="116"/>
      <c r="F19" s="87">
        <f t="shared" ref="F19:L19" si="2">SUM(F16:F18)</f>
        <v>-1.7978800000000112</v>
      </c>
      <c r="G19" s="25">
        <f t="shared" si="2"/>
        <v>-2.1840000000000028</v>
      </c>
      <c r="H19" s="87">
        <f t="shared" si="2"/>
        <v>31.533000000000008</v>
      </c>
      <c r="I19" s="26">
        <f t="shared" si="2"/>
        <v>20.715999999999969</v>
      </c>
      <c r="J19" s="26">
        <f t="shared" si="2"/>
        <v>22.466999999999988</v>
      </c>
      <c r="K19" s="26">
        <f t="shared" si="2"/>
        <v>22.695000000000011</v>
      </c>
      <c r="L19" s="26">
        <f t="shared" si="2"/>
        <v>14.080999999999992</v>
      </c>
    </row>
    <row r="20" spans="2:12" ht="15" x14ac:dyDescent="0.35">
      <c r="B20" s="113" t="s">
        <v>18</v>
      </c>
      <c r="C20" s="69"/>
      <c r="D20" s="69"/>
      <c r="E20" s="69"/>
      <c r="F20" s="88">
        <v>7.1879999999999999E-2</v>
      </c>
      <c r="G20" s="29">
        <v>1E-3</v>
      </c>
      <c r="H20" s="88">
        <v>1E-3</v>
      </c>
      <c r="I20" s="29">
        <v>1.5249999999999999</v>
      </c>
      <c r="J20" s="29">
        <v>1.5259999999999998</v>
      </c>
      <c r="K20" s="29">
        <v>4.5039999999999996</v>
      </c>
      <c r="L20" s="29">
        <v>0.45700000000000002</v>
      </c>
    </row>
    <row r="21" spans="2:12" ht="15" x14ac:dyDescent="0.35">
      <c r="B21" s="115" t="s">
        <v>19</v>
      </c>
      <c r="C21" s="73"/>
      <c r="D21" s="73"/>
      <c r="E21" s="73"/>
      <c r="F21" s="89">
        <v>-2.2609699999999999</v>
      </c>
      <c r="G21" s="33">
        <v>-2.9620000000000002</v>
      </c>
      <c r="H21" s="89">
        <v>-16.215</v>
      </c>
      <c r="I21" s="33">
        <v>-13.281000000000001</v>
      </c>
      <c r="J21" s="33">
        <v>-13.242000000000001</v>
      </c>
      <c r="K21" s="33">
        <v>-13.288</v>
      </c>
      <c r="L21" s="33">
        <v>-14.542</v>
      </c>
    </row>
    <row r="22" spans="2:12" x14ac:dyDescent="0.3">
      <c r="B22" s="116" t="s">
        <v>3</v>
      </c>
      <c r="C22" s="116"/>
      <c r="D22" s="116"/>
      <c r="E22" s="116"/>
      <c r="F22" s="87">
        <f t="shared" ref="F22:L22" si="3">SUM(F19:F21)</f>
        <v>-3.986970000000011</v>
      </c>
      <c r="G22" s="25">
        <f t="shared" si="3"/>
        <v>-5.1450000000000031</v>
      </c>
      <c r="H22" s="87">
        <f t="shared" si="3"/>
        <v>15.31900000000001</v>
      </c>
      <c r="I22" s="26">
        <f t="shared" si="3"/>
        <v>8.9599999999999671</v>
      </c>
      <c r="J22" s="26">
        <f t="shared" si="3"/>
        <v>10.750999999999987</v>
      </c>
      <c r="K22" s="26">
        <f t="shared" si="3"/>
        <v>13.911000000000012</v>
      </c>
      <c r="L22" s="26">
        <f t="shared" si="3"/>
        <v>-4.0000000000066649E-3</v>
      </c>
    </row>
    <row r="23" spans="2:12" ht="15" x14ac:dyDescent="0.35">
      <c r="B23" s="113" t="s">
        <v>20</v>
      </c>
      <c r="C23" s="69"/>
      <c r="D23" s="69"/>
      <c r="E23" s="69"/>
      <c r="F23" s="88">
        <v>-0.34394999999999998</v>
      </c>
      <c r="G23" s="29">
        <v>-0.17599999999999999</v>
      </c>
      <c r="H23" s="88">
        <v>1.9620000000000002</v>
      </c>
      <c r="I23" s="29">
        <v>-16.21</v>
      </c>
      <c r="J23" s="29">
        <v>-16.240000000000002</v>
      </c>
      <c r="K23" s="29">
        <v>-4.8979999999999997</v>
      </c>
      <c r="L23" s="29">
        <v>0.3230000000000004</v>
      </c>
    </row>
    <row r="24" spans="2:12" ht="15" x14ac:dyDescent="0.35">
      <c r="B24" s="115" t="s">
        <v>78</v>
      </c>
      <c r="C24" s="118"/>
      <c r="D24" s="118"/>
      <c r="E24" s="118"/>
      <c r="F24" s="89">
        <v>0</v>
      </c>
      <c r="G24" s="33">
        <v>-5.5229999999999997</v>
      </c>
      <c r="H24" s="89">
        <v>-5.5229999999999997</v>
      </c>
      <c r="I24" s="33">
        <v>-19.684000000000001</v>
      </c>
      <c r="J24" s="33">
        <v>-21.445</v>
      </c>
      <c r="K24" s="33">
        <v>0</v>
      </c>
      <c r="L24" s="33">
        <v>-17.379000000000001</v>
      </c>
    </row>
    <row r="25" spans="2:12" ht="15" x14ac:dyDescent="0.35">
      <c r="B25" s="119" t="s">
        <v>21</v>
      </c>
      <c r="C25" s="120"/>
      <c r="D25" s="120"/>
      <c r="E25" s="120"/>
      <c r="F25" s="87">
        <f t="shared" ref="F25:L25" si="4">SUM(F22:F24)</f>
        <v>-4.3309200000000114</v>
      </c>
      <c r="G25" s="25">
        <f t="shared" si="4"/>
        <v>-10.844000000000003</v>
      </c>
      <c r="H25" s="87">
        <f t="shared" si="4"/>
        <v>11.75800000000001</v>
      </c>
      <c r="I25" s="26">
        <f t="shared" si="4"/>
        <v>-26.934000000000033</v>
      </c>
      <c r="J25" s="26">
        <f t="shared" si="4"/>
        <v>-26.934000000000015</v>
      </c>
      <c r="K25" s="26">
        <f t="shared" si="4"/>
        <v>9.0130000000000123</v>
      </c>
      <c r="L25" s="26">
        <f t="shared" si="4"/>
        <v>-17.060000000000009</v>
      </c>
    </row>
    <row r="26" spans="2:12" ht="15" x14ac:dyDescent="0.35">
      <c r="B26" s="113" t="s">
        <v>22</v>
      </c>
      <c r="C26" s="69"/>
      <c r="D26" s="69"/>
      <c r="E26" s="69"/>
      <c r="F26" s="88">
        <v>-4.3309200000000105</v>
      </c>
      <c r="G26" s="29">
        <v>-10.844000000000012</v>
      </c>
      <c r="H26" s="88">
        <v>11.758000000000001</v>
      </c>
      <c r="I26" s="29">
        <v>-26.933999999999997</v>
      </c>
      <c r="J26" s="29">
        <v>-26.934000000000093</v>
      </c>
      <c r="K26" s="29">
        <v>9.0130000000000656</v>
      </c>
      <c r="L26" s="29">
        <v>-17.059999999999988</v>
      </c>
    </row>
    <row r="27" spans="2:12" ht="15" x14ac:dyDescent="0.35">
      <c r="B27" s="113" t="s">
        <v>80</v>
      </c>
      <c r="C27" s="69"/>
      <c r="D27" s="69"/>
      <c r="E27" s="69"/>
      <c r="F27" s="88">
        <v>0</v>
      </c>
      <c r="G27" s="29">
        <v>0</v>
      </c>
      <c r="H27" s="88">
        <v>0</v>
      </c>
      <c r="I27" s="29">
        <v>0</v>
      </c>
      <c r="J27" s="29">
        <v>0</v>
      </c>
      <c r="K27" s="29">
        <v>0</v>
      </c>
      <c r="L27" s="29">
        <v>0</v>
      </c>
    </row>
    <row r="28" spans="2:12" ht="15" x14ac:dyDescent="0.35">
      <c r="B28" s="148"/>
      <c r="C28" s="148"/>
      <c r="D28" s="148"/>
      <c r="E28" s="148"/>
      <c r="F28" s="149"/>
      <c r="G28" s="150"/>
      <c r="H28" s="149"/>
      <c r="I28" s="150"/>
      <c r="J28" s="150"/>
      <c r="K28" s="150"/>
      <c r="L28" s="150"/>
    </row>
    <row r="29" spans="2:12" ht="15" x14ac:dyDescent="0.35">
      <c r="B29" s="146" t="s">
        <v>83</v>
      </c>
      <c r="C29" s="69"/>
      <c r="D29" s="69"/>
      <c r="E29" s="69"/>
      <c r="F29" s="88">
        <v>-0.499</v>
      </c>
      <c r="G29" s="29">
        <v>0</v>
      </c>
      <c r="H29" s="88">
        <v>0</v>
      </c>
      <c r="I29" s="29">
        <v>-3.2559999999999998</v>
      </c>
      <c r="J29" s="29">
        <v>-3.2559999999999998</v>
      </c>
      <c r="K29" s="29">
        <v>0</v>
      </c>
      <c r="L29" s="29">
        <v>-1.212</v>
      </c>
    </row>
    <row r="30" spans="2:12" ht="15" x14ac:dyDescent="0.35">
      <c r="B30" s="147" t="s">
        <v>84</v>
      </c>
      <c r="C30" s="148"/>
      <c r="D30" s="148"/>
      <c r="E30" s="148"/>
      <c r="F30" s="164">
        <f t="shared" ref="F30:L30" si="5">F16-F29</f>
        <v>-1.2988800000000111</v>
      </c>
      <c r="G30" s="165">
        <f t="shared" si="5"/>
        <v>-2.1840000000000028</v>
      </c>
      <c r="H30" s="164">
        <f t="shared" si="5"/>
        <v>31.533000000000008</v>
      </c>
      <c r="I30" s="165">
        <f t="shared" si="5"/>
        <v>24.70499999999997</v>
      </c>
      <c r="J30" s="165">
        <f t="shared" si="5"/>
        <v>26.455999999999989</v>
      </c>
      <c r="K30" s="165">
        <f t="shared" si="5"/>
        <v>23.47300000000001</v>
      </c>
      <c r="L30" s="165">
        <f t="shared" si="5"/>
        <v>16.018999999999995</v>
      </c>
    </row>
    <row r="31" spans="2:12" ht="15" x14ac:dyDescent="0.35">
      <c r="B31" s="113"/>
      <c r="C31" s="69"/>
      <c r="D31" s="69"/>
      <c r="E31" s="69"/>
      <c r="F31" s="30"/>
      <c r="G31" s="30"/>
      <c r="H31" s="30"/>
      <c r="I31" s="30"/>
      <c r="J31" s="30"/>
      <c r="K31" s="30"/>
      <c r="L31" s="30"/>
    </row>
    <row r="32" spans="2:12" ht="12.75" customHeight="1" x14ac:dyDescent="0.35">
      <c r="B32" s="74"/>
      <c r="C32" s="74"/>
      <c r="D32" s="75"/>
      <c r="E32" s="76"/>
      <c r="F32" s="77">
        <v>2015</v>
      </c>
      <c r="G32" s="77">
        <v>2014</v>
      </c>
      <c r="H32" s="77">
        <v>2014</v>
      </c>
      <c r="I32" s="77">
        <v>2013</v>
      </c>
      <c r="J32" s="77">
        <v>2013</v>
      </c>
      <c r="K32" s="77">
        <v>2012</v>
      </c>
      <c r="L32" s="77">
        <v>2011</v>
      </c>
    </row>
    <row r="33" spans="2:12" ht="12.75" customHeight="1" x14ac:dyDescent="0.35">
      <c r="B33" s="78"/>
      <c r="C33" s="78"/>
      <c r="D33" s="75"/>
      <c r="E33" s="76"/>
      <c r="F33" s="80" t="s">
        <v>153</v>
      </c>
      <c r="G33" s="80" t="s">
        <v>153</v>
      </c>
      <c r="H33" s="80"/>
      <c r="I33" s="80"/>
      <c r="J33" s="80"/>
      <c r="K33" s="80"/>
      <c r="L33" s="80"/>
    </row>
    <row r="34" spans="2:12" ht="12.75" customHeight="1" x14ac:dyDescent="0.35">
      <c r="B34" s="75" t="s">
        <v>77</v>
      </c>
      <c r="C34" s="81"/>
      <c r="D34" s="75"/>
      <c r="E34" s="75"/>
      <c r="F34" s="82"/>
      <c r="G34" s="82"/>
      <c r="H34" s="82"/>
      <c r="I34" s="82"/>
      <c r="J34" s="82"/>
      <c r="K34" s="82"/>
      <c r="L34" s="82"/>
    </row>
    <row r="35" spans="2:12" ht="3" customHeight="1" x14ac:dyDescent="0.35">
      <c r="B35" s="113"/>
      <c r="C35" s="72"/>
      <c r="D35" s="72"/>
      <c r="E35" s="72"/>
      <c r="F35" s="70"/>
      <c r="G35" s="70"/>
      <c r="H35" s="70"/>
      <c r="I35" s="70"/>
      <c r="J35" s="70"/>
      <c r="K35" s="70"/>
      <c r="L35" s="70"/>
    </row>
    <row r="36" spans="2:12" ht="15" x14ac:dyDescent="0.35">
      <c r="B36" s="113" t="s">
        <v>4</v>
      </c>
      <c r="C36" s="121"/>
      <c r="D36" s="121"/>
      <c r="E36" s="121"/>
      <c r="F36" s="88">
        <v>302.51799999999997</v>
      </c>
      <c r="G36" s="29">
        <v>290.86700000000002</v>
      </c>
      <c r="H36" s="88">
        <v>305.87599999999998</v>
      </c>
      <c r="I36" s="29">
        <v>0</v>
      </c>
      <c r="J36" s="29">
        <v>306.24</v>
      </c>
      <c r="K36" s="29">
        <v>299.22500000000002</v>
      </c>
      <c r="L36" s="29">
        <v>306.67700000000002</v>
      </c>
    </row>
    <row r="37" spans="2:12" ht="15" x14ac:dyDescent="0.35">
      <c r="B37" s="113" t="s">
        <v>24</v>
      </c>
      <c r="C37" s="114"/>
      <c r="D37" s="114"/>
      <c r="E37" s="114"/>
      <c r="F37" s="88">
        <v>105.14100000000001</v>
      </c>
      <c r="G37" s="29">
        <v>91.512999999999991</v>
      </c>
      <c r="H37" s="88">
        <v>108.20400000000001</v>
      </c>
      <c r="I37" s="29">
        <v>0</v>
      </c>
      <c r="J37" s="29">
        <v>96.19</v>
      </c>
      <c r="K37" s="29">
        <v>97.88</v>
      </c>
      <c r="L37" s="29">
        <v>79.673000000000002</v>
      </c>
    </row>
    <row r="38" spans="2:12" ht="15" x14ac:dyDescent="0.35">
      <c r="B38" s="113" t="s">
        <v>25</v>
      </c>
      <c r="C38" s="114"/>
      <c r="D38" s="114"/>
      <c r="E38" s="114"/>
      <c r="F38" s="88">
        <v>8.9209999999999994</v>
      </c>
      <c r="G38" s="29">
        <v>8.8919999999999995</v>
      </c>
      <c r="H38" s="88">
        <v>7.5399999999999991</v>
      </c>
      <c r="I38" s="29">
        <v>0</v>
      </c>
      <c r="J38" s="29">
        <v>10.295999999999999</v>
      </c>
      <c r="K38" s="29">
        <v>6.9720000000000004</v>
      </c>
      <c r="L38" s="29">
        <v>9.2830000000000013</v>
      </c>
    </row>
    <row r="39" spans="2:12" ht="15" x14ac:dyDescent="0.35">
      <c r="B39" s="113" t="s">
        <v>26</v>
      </c>
      <c r="C39" s="114"/>
      <c r="D39" s="114"/>
      <c r="E39" s="114"/>
      <c r="F39" s="88">
        <v>0.26644999999999996</v>
      </c>
      <c r="G39" s="29">
        <v>0.26100000000000001</v>
      </c>
      <c r="H39" s="88">
        <v>0.26600000000000001</v>
      </c>
      <c r="I39" s="29">
        <v>0</v>
      </c>
      <c r="J39" s="29">
        <v>0.26100000000000001</v>
      </c>
      <c r="K39" s="29">
        <v>0.32900000000000001</v>
      </c>
      <c r="L39" s="29">
        <v>0.316</v>
      </c>
    </row>
    <row r="40" spans="2:12" ht="15" x14ac:dyDescent="0.35">
      <c r="B40" s="115" t="s">
        <v>27</v>
      </c>
      <c r="C40" s="73"/>
      <c r="D40" s="73"/>
      <c r="E40" s="73"/>
      <c r="F40" s="89">
        <v>56.170839999999998</v>
      </c>
      <c r="G40" s="33">
        <v>53.094000000000001</v>
      </c>
      <c r="H40" s="89">
        <v>56.823999999999998</v>
      </c>
      <c r="I40" s="33">
        <v>0</v>
      </c>
      <c r="J40" s="33">
        <v>52.021000000000001</v>
      </c>
      <c r="K40" s="33">
        <v>67.536000000000001</v>
      </c>
      <c r="L40" s="33">
        <v>73.924000000000007</v>
      </c>
    </row>
    <row r="41" spans="2:12" ht="15" x14ac:dyDescent="0.35">
      <c r="B41" s="110" t="s">
        <v>28</v>
      </c>
      <c r="C41" s="116"/>
      <c r="D41" s="116"/>
      <c r="E41" s="116"/>
      <c r="F41" s="93">
        <f>SUM(F36:F40)</f>
        <v>473.01729</v>
      </c>
      <c r="G41" s="24">
        <f>SUM(G36:G40)</f>
        <v>444.62700000000001</v>
      </c>
      <c r="H41" s="93">
        <f>SUM(H36:H40)</f>
        <v>478.71000000000004</v>
      </c>
      <c r="I41" s="26" t="s">
        <v>8</v>
      </c>
      <c r="J41" s="26">
        <f>SUM(J36:J40)</f>
        <v>465.00800000000004</v>
      </c>
      <c r="K41" s="26">
        <f>SUM(K36:K40)</f>
        <v>471.94200000000001</v>
      </c>
      <c r="L41" s="26">
        <f>SUM(L36:L40)</f>
        <v>469.87300000000005</v>
      </c>
    </row>
    <row r="42" spans="2:12" ht="15" x14ac:dyDescent="0.35">
      <c r="B42" s="113" t="s">
        <v>29</v>
      </c>
      <c r="C42" s="69"/>
      <c r="D42" s="69"/>
      <c r="E42" s="69"/>
      <c r="F42" s="88">
        <v>31.347149999999999</v>
      </c>
      <c r="G42" s="29">
        <v>25.914000000000001</v>
      </c>
      <c r="H42" s="88">
        <v>27.957999999999998</v>
      </c>
      <c r="I42" s="29">
        <v>0</v>
      </c>
      <c r="J42" s="29">
        <v>30.14</v>
      </c>
      <c r="K42" s="29">
        <v>30.291</v>
      </c>
      <c r="L42" s="29">
        <v>34.378999999999998</v>
      </c>
    </row>
    <row r="43" spans="2:12" ht="15" x14ac:dyDescent="0.35">
      <c r="B43" s="113" t="s">
        <v>30</v>
      </c>
      <c r="C43" s="69"/>
      <c r="D43" s="69"/>
      <c r="E43" s="69"/>
      <c r="F43" s="88">
        <v>0</v>
      </c>
      <c r="G43" s="29">
        <v>0</v>
      </c>
      <c r="H43" s="88">
        <v>0</v>
      </c>
      <c r="I43" s="29">
        <v>0</v>
      </c>
      <c r="J43" s="29">
        <v>0</v>
      </c>
      <c r="K43" s="29">
        <v>0</v>
      </c>
      <c r="L43" s="29">
        <v>0</v>
      </c>
    </row>
    <row r="44" spans="2:12" ht="15" x14ac:dyDescent="0.35">
      <c r="B44" s="113" t="s">
        <v>31</v>
      </c>
      <c r="C44" s="69"/>
      <c r="D44" s="69"/>
      <c r="E44" s="69"/>
      <c r="F44" s="88">
        <v>58.348230000000001</v>
      </c>
      <c r="G44" s="29">
        <v>42.541999999999994</v>
      </c>
      <c r="H44" s="88">
        <v>67.759</v>
      </c>
      <c r="I44" s="29">
        <v>0</v>
      </c>
      <c r="J44" s="29">
        <v>72.991</v>
      </c>
      <c r="K44" s="29">
        <v>71.176999999999992</v>
      </c>
      <c r="L44" s="29">
        <v>68.681000000000012</v>
      </c>
    </row>
    <row r="45" spans="2:12" ht="15" x14ac:dyDescent="0.35">
      <c r="B45" s="113" t="s">
        <v>32</v>
      </c>
      <c r="C45" s="69"/>
      <c r="D45" s="69"/>
      <c r="E45" s="69"/>
      <c r="F45" s="88">
        <v>19.742990000000002</v>
      </c>
      <c r="G45" s="29">
        <v>42.064999999999998</v>
      </c>
      <c r="H45" s="88">
        <v>13.808</v>
      </c>
      <c r="I45" s="29">
        <v>0</v>
      </c>
      <c r="J45" s="29">
        <v>9.3420000000000005</v>
      </c>
      <c r="K45" s="29">
        <v>16.780999999999999</v>
      </c>
      <c r="L45" s="29">
        <v>33.998000000000005</v>
      </c>
    </row>
    <row r="46" spans="2:12" ht="15" x14ac:dyDescent="0.35">
      <c r="B46" s="115" t="s">
        <v>33</v>
      </c>
      <c r="C46" s="73"/>
      <c r="D46" s="73"/>
      <c r="E46" s="73"/>
      <c r="F46" s="89">
        <v>0</v>
      </c>
      <c r="G46" s="33">
        <v>0</v>
      </c>
      <c r="H46" s="89">
        <v>0</v>
      </c>
      <c r="I46" s="33">
        <v>0</v>
      </c>
      <c r="J46" s="33">
        <v>0</v>
      </c>
      <c r="K46" s="33">
        <v>0</v>
      </c>
      <c r="L46" s="33">
        <v>0</v>
      </c>
    </row>
    <row r="47" spans="2:12" ht="15" x14ac:dyDescent="0.35">
      <c r="B47" s="122" t="s">
        <v>34</v>
      </c>
      <c r="C47" s="84"/>
      <c r="D47" s="84"/>
      <c r="E47" s="84"/>
      <c r="F47" s="94">
        <f>SUM(F42:F46)</f>
        <v>109.43837000000001</v>
      </c>
      <c r="G47" s="44">
        <f>SUM(G42:G46)</f>
        <v>110.52099999999999</v>
      </c>
      <c r="H47" s="94">
        <f>SUM(H42:H46)</f>
        <v>109.52500000000001</v>
      </c>
      <c r="I47" s="45" t="s">
        <v>8</v>
      </c>
      <c r="J47" s="45">
        <f>SUM(J42:J46)</f>
        <v>112.473</v>
      </c>
      <c r="K47" s="45">
        <f>SUM(K42:K46)</f>
        <v>118.249</v>
      </c>
      <c r="L47" s="45">
        <f>SUM(L42:L46)</f>
        <v>137.05799999999999</v>
      </c>
    </row>
    <row r="48" spans="2:12" ht="15" x14ac:dyDescent="0.35">
      <c r="B48" s="110" t="s">
        <v>35</v>
      </c>
      <c r="C48" s="85"/>
      <c r="D48" s="85"/>
      <c r="E48" s="85"/>
      <c r="F48" s="93">
        <f>F41+F47</f>
        <v>582.45565999999997</v>
      </c>
      <c r="G48" s="24">
        <f>G41+G47</f>
        <v>555.14800000000002</v>
      </c>
      <c r="H48" s="93">
        <f>H41+H47</f>
        <v>588.23500000000001</v>
      </c>
      <c r="I48" s="26" t="s">
        <v>8</v>
      </c>
      <c r="J48" s="26">
        <f>J41+J47</f>
        <v>577.48099999999999</v>
      </c>
      <c r="K48" s="26">
        <f>K41+K47</f>
        <v>590.19100000000003</v>
      </c>
      <c r="L48" s="26">
        <f>L41+L47</f>
        <v>606.93100000000004</v>
      </c>
    </row>
    <row r="49" spans="2:12" ht="15" x14ac:dyDescent="0.35">
      <c r="B49" s="113" t="s">
        <v>36</v>
      </c>
      <c r="C49" s="69"/>
      <c r="D49" s="69"/>
      <c r="E49" s="69"/>
      <c r="F49" s="88">
        <v>365.27007999999984</v>
      </c>
      <c r="G49" s="29">
        <v>323.40699999999993</v>
      </c>
      <c r="H49" s="88">
        <v>376.39699999999993</v>
      </c>
      <c r="I49" s="29"/>
      <c r="J49" s="29">
        <v>334.04699999999985</v>
      </c>
      <c r="K49" s="29">
        <v>348.84400000000005</v>
      </c>
      <c r="L49" s="29">
        <v>351.17399999999998</v>
      </c>
    </row>
    <row r="50" spans="2:12" ht="15" x14ac:dyDescent="0.35">
      <c r="B50" s="113" t="s">
        <v>79</v>
      </c>
      <c r="C50" s="69"/>
      <c r="D50" s="69"/>
      <c r="E50" s="69"/>
      <c r="F50" s="88">
        <v>0</v>
      </c>
      <c r="G50" s="29">
        <v>0</v>
      </c>
      <c r="H50" s="88">
        <v>0</v>
      </c>
      <c r="I50" s="29">
        <v>0</v>
      </c>
      <c r="J50" s="29">
        <v>0</v>
      </c>
      <c r="K50" s="29">
        <v>0</v>
      </c>
      <c r="L50" s="29">
        <v>0</v>
      </c>
    </row>
    <row r="51" spans="2:12" ht="15" x14ac:dyDescent="0.35">
      <c r="B51" s="113" t="s">
        <v>37</v>
      </c>
      <c r="C51" s="69"/>
      <c r="D51" s="69"/>
      <c r="E51" s="69"/>
      <c r="F51" s="88">
        <v>0</v>
      </c>
      <c r="G51" s="29">
        <v>0</v>
      </c>
      <c r="H51" s="88">
        <v>0</v>
      </c>
      <c r="I51" s="29">
        <v>0</v>
      </c>
      <c r="J51" s="29">
        <v>0</v>
      </c>
      <c r="K51" s="29">
        <v>0</v>
      </c>
      <c r="L51" s="29">
        <v>0</v>
      </c>
    </row>
    <row r="52" spans="2:12" ht="15" x14ac:dyDescent="0.35">
      <c r="B52" s="113" t="s">
        <v>38</v>
      </c>
      <c r="C52" s="69"/>
      <c r="D52" s="69"/>
      <c r="E52" s="69"/>
      <c r="F52" s="88">
        <v>12.226699999999997</v>
      </c>
      <c r="G52" s="29">
        <v>0.70300000000000007</v>
      </c>
      <c r="H52" s="88">
        <v>0.84899999999999998</v>
      </c>
      <c r="I52" s="29">
        <v>0</v>
      </c>
      <c r="J52" s="29">
        <v>0.81200000000000006</v>
      </c>
      <c r="K52" s="29">
        <v>4.3109999999999999</v>
      </c>
      <c r="L52" s="29">
        <v>5.1189999999999998</v>
      </c>
    </row>
    <row r="53" spans="2:12" ht="15" x14ac:dyDescent="0.35">
      <c r="B53" s="113" t="s">
        <v>39</v>
      </c>
      <c r="C53" s="69"/>
      <c r="D53" s="69"/>
      <c r="E53" s="69"/>
      <c r="F53" s="88">
        <v>157.59248999999997</v>
      </c>
      <c r="G53" s="29">
        <v>178.56299999999999</v>
      </c>
      <c r="H53" s="88">
        <v>156.745</v>
      </c>
      <c r="I53" s="29">
        <v>0</v>
      </c>
      <c r="J53" s="29">
        <v>178.42200000000003</v>
      </c>
      <c r="K53" s="29">
        <v>172.137</v>
      </c>
      <c r="L53" s="29">
        <v>183.37900000000002</v>
      </c>
    </row>
    <row r="54" spans="2:12" ht="15" x14ac:dyDescent="0.35">
      <c r="B54" s="113" t="s">
        <v>40</v>
      </c>
      <c r="C54" s="69"/>
      <c r="D54" s="69"/>
      <c r="E54" s="69"/>
      <c r="F54" s="88">
        <v>43.030929999999998</v>
      </c>
      <c r="G54" s="29">
        <v>45.867999999999995</v>
      </c>
      <c r="H54" s="88">
        <v>49.908000000000001</v>
      </c>
      <c r="I54" s="29">
        <v>0</v>
      </c>
      <c r="J54" s="29">
        <v>57.592999999999996</v>
      </c>
      <c r="K54" s="29">
        <v>58.563000000000002</v>
      </c>
      <c r="L54" s="29">
        <v>60.208999999999996</v>
      </c>
    </row>
    <row r="55" spans="2:12" ht="15" x14ac:dyDescent="0.35">
      <c r="B55" s="113" t="s">
        <v>74</v>
      </c>
      <c r="C55" s="69"/>
      <c r="D55" s="69"/>
      <c r="E55" s="69"/>
      <c r="F55" s="88">
        <v>4.33582</v>
      </c>
      <c r="G55" s="29">
        <v>6.6070000000000002</v>
      </c>
      <c r="H55" s="88">
        <v>4.3360000000000003</v>
      </c>
      <c r="I55" s="29">
        <v>0</v>
      </c>
      <c r="J55" s="29">
        <v>6.6070000000000002</v>
      </c>
      <c r="K55" s="29">
        <v>6.3360000000000003</v>
      </c>
      <c r="L55" s="29">
        <v>7.05</v>
      </c>
    </row>
    <row r="56" spans="2:12" ht="15" x14ac:dyDescent="0.35">
      <c r="B56" s="115" t="s">
        <v>41</v>
      </c>
      <c r="C56" s="73"/>
      <c r="D56" s="73"/>
      <c r="E56" s="73"/>
      <c r="F56" s="89">
        <v>0</v>
      </c>
      <c r="G56" s="33">
        <v>0</v>
      </c>
      <c r="H56" s="89">
        <v>0</v>
      </c>
      <c r="I56" s="33">
        <v>0</v>
      </c>
      <c r="J56" s="33">
        <v>0</v>
      </c>
      <c r="K56" s="33">
        <v>0</v>
      </c>
      <c r="L56" s="33">
        <v>0</v>
      </c>
    </row>
    <row r="57" spans="2:12" ht="15" x14ac:dyDescent="0.35">
      <c r="B57" s="110" t="s">
        <v>42</v>
      </c>
      <c r="C57" s="85"/>
      <c r="D57" s="85"/>
      <c r="E57" s="85"/>
      <c r="F57" s="93">
        <f>SUM(F49:F56)</f>
        <v>582.45601999999985</v>
      </c>
      <c r="G57" s="24">
        <f>SUM(G49:G56)</f>
        <v>555.14799999999991</v>
      </c>
      <c r="H57" s="93">
        <f>SUM(H49:H56)</f>
        <v>588.23500000000001</v>
      </c>
      <c r="I57" s="26" t="s">
        <v>8</v>
      </c>
      <c r="J57" s="26">
        <f>SUM(J49:J56)</f>
        <v>577.48099999999988</v>
      </c>
      <c r="K57" s="26">
        <f>SUM(K49:K56)</f>
        <v>590.19100000000003</v>
      </c>
      <c r="L57" s="26">
        <f>SUM(L49:L56)</f>
        <v>606.93099999999993</v>
      </c>
    </row>
    <row r="58" spans="2:12" ht="15" x14ac:dyDescent="0.35">
      <c r="B58" s="113"/>
      <c r="C58" s="85"/>
      <c r="D58" s="85"/>
      <c r="E58" s="85"/>
      <c r="F58" s="30"/>
      <c r="G58" s="30"/>
      <c r="H58" s="30"/>
      <c r="I58" s="30"/>
      <c r="J58" s="30"/>
      <c r="K58" s="30"/>
      <c r="L58" s="30"/>
    </row>
    <row r="59" spans="2:12" ht="12.75" customHeight="1" x14ac:dyDescent="0.35">
      <c r="B59" s="83"/>
      <c r="C59" s="74"/>
      <c r="D59" s="76"/>
      <c r="E59" s="76"/>
      <c r="F59" s="77">
        <v>2015</v>
      </c>
      <c r="G59" s="77">
        <v>2014</v>
      </c>
      <c r="H59" s="77">
        <v>2014</v>
      </c>
      <c r="I59" s="77">
        <v>2013</v>
      </c>
      <c r="J59" s="77">
        <v>2013</v>
      </c>
      <c r="K59" s="77">
        <v>2012</v>
      </c>
      <c r="L59" s="77">
        <v>2011</v>
      </c>
    </row>
    <row r="60" spans="2:12" ht="12.75" customHeight="1" x14ac:dyDescent="0.35">
      <c r="B60" s="78"/>
      <c r="C60" s="78"/>
      <c r="D60" s="76"/>
      <c r="E60" s="76"/>
      <c r="F60" s="80" t="s">
        <v>153</v>
      </c>
      <c r="G60" s="80" t="s">
        <v>153</v>
      </c>
      <c r="H60" s="80"/>
      <c r="I60" s="80"/>
      <c r="J60" s="80"/>
      <c r="K60" s="80"/>
      <c r="L60" s="80"/>
    </row>
    <row r="61" spans="2:12" ht="12.75" customHeight="1" x14ac:dyDescent="0.35">
      <c r="B61" s="75" t="s">
        <v>76</v>
      </c>
      <c r="C61" s="81"/>
      <c r="D61" s="75"/>
      <c r="E61" s="75"/>
      <c r="F61" s="82"/>
      <c r="G61" s="82"/>
      <c r="H61" s="82"/>
      <c r="I61" s="82"/>
      <c r="J61" s="82"/>
      <c r="K61" s="82"/>
      <c r="L61" s="82"/>
    </row>
    <row r="62" spans="2:12" ht="3" customHeight="1" x14ac:dyDescent="0.35">
      <c r="B62" s="113"/>
      <c r="C62" s="72"/>
      <c r="D62" s="72"/>
      <c r="E62" s="72"/>
      <c r="F62" s="70"/>
      <c r="G62" s="70"/>
      <c r="H62" s="70"/>
      <c r="I62" s="70"/>
      <c r="J62" s="70"/>
      <c r="K62" s="70"/>
      <c r="L62" s="70"/>
    </row>
    <row r="63" spans="2:12" ht="32.25" customHeight="1" x14ac:dyDescent="0.35">
      <c r="B63" s="123" t="s">
        <v>43</v>
      </c>
      <c r="C63" s="123"/>
      <c r="D63" s="123"/>
      <c r="E63" s="123"/>
      <c r="F63" s="88">
        <v>-0.24770000000001247</v>
      </c>
      <c r="G63" s="29"/>
      <c r="H63" s="88"/>
      <c r="I63" s="29"/>
      <c r="J63" s="29"/>
      <c r="K63" s="29">
        <v>18.803000000000061</v>
      </c>
      <c r="L63" s="29"/>
    </row>
    <row r="64" spans="2:12" ht="15" x14ac:dyDescent="0.35">
      <c r="B64" s="124" t="s">
        <v>44</v>
      </c>
      <c r="C64" s="124"/>
      <c r="D64" s="125"/>
      <c r="E64" s="125"/>
      <c r="F64" s="89">
        <v>10.962000000000002</v>
      </c>
      <c r="G64" s="33">
        <v>0</v>
      </c>
      <c r="H64" s="89">
        <v>0</v>
      </c>
      <c r="I64" s="33">
        <v>0</v>
      </c>
      <c r="J64" s="33">
        <v>0</v>
      </c>
      <c r="K64" s="33">
        <v>-3.1120000000000001</v>
      </c>
      <c r="L64" s="33">
        <v>0</v>
      </c>
    </row>
    <row r="65" spans="2:12" ht="15" x14ac:dyDescent="0.35">
      <c r="B65" s="183" t="s">
        <v>45</v>
      </c>
      <c r="C65" s="126"/>
      <c r="D65" s="127"/>
      <c r="E65" s="127"/>
      <c r="F65" s="87">
        <f>SUM(F63:F64)</f>
        <v>10.714299999999989</v>
      </c>
      <c r="G65" s="25" t="s">
        <v>8</v>
      </c>
      <c r="H65" s="87" t="s">
        <v>8</v>
      </c>
      <c r="I65" s="26" t="s">
        <v>8</v>
      </c>
      <c r="J65" s="26" t="s">
        <v>8</v>
      </c>
      <c r="K65" s="26">
        <f>SUM(K63:K64)</f>
        <v>15.691000000000061</v>
      </c>
      <c r="L65" s="24" t="s">
        <v>8</v>
      </c>
    </row>
    <row r="66" spans="2:12" ht="15" x14ac:dyDescent="0.35">
      <c r="B66" s="123" t="s">
        <v>46</v>
      </c>
      <c r="C66" s="123"/>
      <c r="D66" s="69"/>
      <c r="E66" s="69"/>
      <c r="F66" s="88">
        <v>-5.04</v>
      </c>
      <c r="G66" s="29">
        <v>0</v>
      </c>
      <c r="H66" s="88">
        <v>0</v>
      </c>
      <c r="I66" s="29">
        <v>0</v>
      </c>
      <c r="J66" s="29">
        <v>0</v>
      </c>
      <c r="K66" s="29">
        <v>-26.369</v>
      </c>
      <c r="L66" s="29">
        <v>0</v>
      </c>
    </row>
    <row r="67" spans="2:12" ht="15" x14ac:dyDescent="0.35">
      <c r="B67" s="124" t="s">
        <v>75</v>
      </c>
      <c r="C67" s="124"/>
      <c r="D67" s="73"/>
      <c r="E67" s="73"/>
      <c r="F67" s="89">
        <v>0.45300000000000001</v>
      </c>
      <c r="G67" s="33">
        <v>0</v>
      </c>
      <c r="H67" s="89">
        <v>0</v>
      </c>
      <c r="I67" s="33">
        <v>0</v>
      </c>
      <c r="J67" s="33">
        <v>0</v>
      </c>
      <c r="K67" s="33">
        <v>0</v>
      </c>
      <c r="L67" s="33">
        <v>0</v>
      </c>
    </row>
    <row r="68" spans="2:12" ht="15" x14ac:dyDescent="0.35">
      <c r="B68" s="128" t="s">
        <v>47</v>
      </c>
      <c r="C68" s="128"/>
      <c r="D68" s="129"/>
      <c r="E68" s="129"/>
      <c r="F68" s="87">
        <f>SUM(F65:F67)</f>
        <v>6.1272999999999893</v>
      </c>
      <c r="G68" s="25" t="s">
        <v>8</v>
      </c>
      <c r="H68" s="87" t="s">
        <v>8</v>
      </c>
      <c r="I68" s="26" t="s">
        <v>8</v>
      </c>
      <c r="J68" s="26" t="s">
        <v>8</v>
      </c>
      <c r="K68" s="26">
        <f>SUM(K65:K67)</f>
        <v>-10.677999999999939</v>
      </c>
      <c r="L68" s="24" t="s">
        <v>8</v>
      </c>
    </row>
    <row r="69" spans="2:12" ht="15" x14ac:dyDescent="0.35">
      <c r="B69" s="124" t="s">
        <v>48</v>
      </c>
      <c r="C69" s="124"/>
      <c r="D69" s="130"/>
      <c r="E69" s="130"/>
      <c r="F69" s="89">
        <v>0</v>
      </c>
      <c r="G69" s="33"/>
      <c r="H69" s="89">
        <v>0</v>
      </c>
      <c r="I69" s="33">
        <v>0</v>
      </c>
      <c r="J69" s="33">
        <v>0</v>
      </c>
      <c r="K69" s="33">
        <v>0</v>
      </c>
      <c r="L69" s="33">
        <v>0</v>
      </c>
    </row>
    <row r="70" spans="2:12" ht="16.5" customHeight="1" x14ac:dyDescent="0.35">
      <c r="B70" s="183" t="s">
        <v>49</v>
      </c>
      <c r="C70" s="126"/>
      <c r="D70" s="85"/>
      <c r="E70" s="85"/>
      <c r="F70" s="87">
        <f>SUM(F68:F69)</f>
        <v>6.1272999999999893</v>
      </c>
      <c r="G70" s="25" t="s">
        <v>8</v>
      </c>
      <c r="H70" s="87" t="s">
        <v>8</v>
      </c>
      <c r="I70" s="26" t="s">
        <v>8</v>
      </c>
      <c r="J70" s="26" t="s">
        <v>8</v>
      </c>
      <c r="K70" s="26">
        <f>SUM(K68:K69)</f>
        <v>-10.677999999999939</v>
      </c>
      <c r="L70" s="24" t="s">
        <v>8</v>
      </c>
    </row>
    <row r="71" spans="2:12" ht="15" x14ac:dyDescent="0.35">
      <c r="B71" s="123" t="s">
        <v>50</v>
      </c>
      <c r="C71" s="123"/>
      <c r="D71" s="69"/>
      <c r="E71" s="69"/>
      <c r="F71" s="88">
        <v>-0.106</v>
      </c>
      <c r="G71" s="29">
        <v>0</v>
      </c>
      <c r="H71" s="88">
        <v>0</v>
      </c>
      <c r="I71" s="29">
        <v>0</v>
      </c>
      <c r="J71" s="29">
        <v>0</v>
      </c>
      <c r="K71" s="29">
        <v>-6.09</v>
      </c>
      <c r="L71" s="29">
        <v>0</v>
      </c>
    </row>
    <row r="72" spans="2:12" ht="15" x14ac:dyDescent="0.35">
      <c r="B72" s="123" t="s">
        <v>51</v>
      </c>
      <c r="C72" s="123"/>
      <c r="D72" s="69"/>
      <c r="E72" s="69"/>
      <c r="F72" s="88">
        <v>0</v>
      </c>
      <c r="G72" s="29">
        <v>0</v>
      </c>
      <c r="H72" s="88">
        <v>0</v>
      </c>
      <c r="I72" s="29">
        <v>0</v>
      </c>
      <c r="J72" s="29">
        <v>0</v>
      </c>
      <c r="K72" s="29">
        <v>0</v>
      </c>
      <c r="L72" s="29">
        <v>0</v>
      </c>
    </row>
    <row r="73" spans="2:12" ht="15" x14ac:dyDescent="0.35">
      <c r="B73" s="123" t="s">
        <v>52</v>
      </c>
      <c r="C73" s="123"/>
      <c r="D73" s="69"/>
      <c r="E73" s="69"/>
      <c r="F73" s="88">
        <v>0</v>
      </c>
      <c r="G73" s="29">
        <v>0</v>
      </c>
      <c r="H73" s="88">
        <v>0</v>
      </c>
      <c r="I73" s="29">
        <v>0</v>
      </c>
      <c r="J73" s="29">
        <v>0</v>
      </c>
      <c r="K73" s="29">
        <v>0</v>
      </c>
      <c r="L73" s="29">
        <v>0</v>
      </c>
    </row>
    <row r="74" spans="2:12" ht="15" x14ac:dyDescent="0.35">
      <c r="B74" s="124" t="s">
        <v>53</v>
      </c>
      <c r="C74" s="124"/>
      <c r="D74" s="73"/>
      <c r="E74" s="73"/>
      <c r="F74" s="89">
        <v>0</v>
      </c>
      <c r="G74" s="33">
        <v>0</v>
      </c>
      <c r="H74" s="89">
        <v>0</v>
      </c>
      <c r="I74" s="33">
        <v>0</v>
      </c>
      <c r="J74" s="33">
        <v>0</v>
      </c>
      <c r="K74" s="33">
        <v>0</v>
      </c>
      <c r="L74" s="33">
        <v>0</v>
      </c>
    </row>
    <row r="75" spans="2:12" ht="15" x14ac:dyDescent="0.35">
      <c r="B75" s="179" t="s">
        <v>54</v>
      </c>
      <c r="C75" s="131" t="s">
        <v>150</v>
      </c>
      <c r="D75" s="132"/>
      <c r="E75" s="132"/>
      <c r="F75" s="95">
        <f>SUM(F71:F74)</f>
        <v>-0.106</v>
      </c>
      <c r="G75" s="44" t="s">
        <v>8</v>
      </c>
      <c r="H75" s="95" t="s">
        <v>8</v>
      </c>
      <c r="I75" s="169" t="s">
        <v>8</v>
      </c>
      <c r="J75" s="169" t="s">
        <v>8</v>
      </c>
      <c r="K75" s="169">
        <f>SUM(K71:K74)</f>
        <v>-6.09</v>
      </c>
      <c r="L75" s="44" t="s">
        <v>8</v>
      </c>
    </row>
    <row r="76" spans="2:12" ht="15" x14ac:dyDescent="0.35">
      <c r="B76" s="126" t="s">
        <v>55</v>
      </c>
      <c r="C76" s="126"/>
      <c r="D76" s="85"/>
      <c r="E76" s="85"/>
      <c r="F76" s="87">
        <f>SUM(F75+F70)</f>
        <v>6.0212999999999894</v>
      </c>
      <c r="G76" s="25" t="s">
        <v>8</v>
      </c>
      <c r="H76" s="87" t="s">
        <v>8</v>
      </c>
      <c r="I76" s="26" t="s">
        <v>8</v>
      </c>
      <c r="J76" s="26" t="s">
        <v>8</v>
      </c>
      <c r="K76" s="26">
        <f>SUM(K75+K70)</f>
        <v>-16.767999999999937</v>
      </c>
      <c r="L76" s="24" t="s">
        <v>8</v>
      </c>
    </row>
    <row r="77" spans="2:12" ht="15" x14ac:dyDescent="0.35">
      <c r="B77" s="124" t="s">
        <v>123</v>
      </c>
      <c r="C77" s="124"/>
      <c r="D77" s="73"/>
      <c r="E77" s="73"/>
      <c r="F77" s="89">
        <v>0</v>
      </c>
      <c r="G77" s="33">
        <v>0</v>
      </c>
      <c r="H77" s="89">
        <v>0</v>
      </c>
      <c r="I77" s="33">
        <v>0</v>
      </c>
      <c r="J77" s="33">
        <v>0</v>
      </c>
      <c r="K77" s="33">
        <v>0</v>
      </c>
      <c r="L77" s="33"/>
    </row>
    <row r="78" spans="2:12" ht="15" x14ac:dyDescent="0.35">
      <c r="B78" s="183" t="s">
        <v>124</v>
      </c>
      <c r="C78" s="129"/>
      <c r="D78" s="85"/>
      <c r="E78" s="85"/>
      <c r="F78" s="87">
        <f>SUM(F76:F77)</f>
        <v>6.0212999999999894</v>
      </c>
      <c r="G78" s="25" t="s">
        <v>8</v>
      </c>
      <c r="H78" s="87" t="s">
        <v>8</v>
      </c>
      <c r="I78" s="26" t="s">
        <v>8</v>
      </c>
      <c r="J78" s="26" t="s">
        <v>8</v>
      </c>
      <c r="K78" s="26">
        <f>SUM(K76:K77)</f>
        <v>-16.767999999999937</v>
      </c>
      <c r="L78" s="26" t="s">
        <v>8</v>
      </c>
    </row>
    <row r="79" spans="2:12" ht="15" x14ac:dyDescent="0.35">
      <c r="B79" s="113"/>
      <c r="C79" s="85"/>
      <c r="D79" s="85"/>
      <c r="E79" s="85"/>
      <c r="F79" s="86"/>
      <c r="G79" s="86"/>
      <c r="H79" s="86"/>
      <c r="I79" s="86"/>
      <c r="J79" s="86"/>
      <c r="K79" s="86"/>
      <c r="L79" s="86"/>
    </row>
    <row r="80" spans="2:12" ht="12.75" customHeight="1" x14ac:dyDescent="0.35">
      <c r="B80" s="83"/>
      <c r="C80" s="74"/>
      <c r="D80" s="76"/>
      <c r="E80" s="76"/>
      <c r="F80" s="77">
        <v>2015</v>
      </c>
      <c r="G80" s="77">
        <v>2014</v>
      </c>
      <c r="H80" s="77">
        <v>2014</v>
      </c>
      <c r="I80" s="77">
        <v>2013</v>
      </c>
      <c r="J80" s="77">
        <v>2013</v>
      </c>
      <c r="K80" s="77">
        <v>2012</v>
      </c>
      <c r="L80" s="77">
        <v>2011</v>
      </c>
    </row>
    <row r="81" spans="2:12" ht="12.75" customHeight="1" x14ac:dyDescent="0.35">
      <c r="B81" s="78"/>
      <c r="C81" s="78"/>
      <c r="D81" s="76"/>
      <c r="E81" s="76"/>
      <c r="F81" s="80" t="s">
        <v>153</v>
      </c>
      <c r="G81" s="80" t="s">
        <v>153</v>
      </c>
      <c r="H81" s="77"/>
      <c r="I81" s="77"/>
      <c r="J81" s="77"/>
      <c r="K81" s="77"/>
      <c r="L81" s="77"/>
    </row>
    <row r="82" spans="2:12" ht="12.75" customHeight="1" x14ac:dyDescent="0.35">
      <c r="B82" s="75" t="s">
        <v>56</v>
      </c>
      <c r="C82" s="81"/>
      <c r="D82" s="75"/>
      <c r="E82" s="75"/>
      <c r="F82" s="79"/>
      <c r="G82" s="79"/>
      <c r="H82" s="79"/>
      <c r="I82" s="79"/>
      <c r="J82" s="79"/>
      <c r="K82" s="79"/>
      <c r="L82" s="79"/>
    </row>
    <row r="83" spans="2:12" ht="1.5" customHeight="1" x14ac:dyDescent="0.35">
      <c r="B83" s="113" t="s">
        <v>59</v>
      </c>
      <c r="C83" s="72"/>
      <c r="D83" s="72"/>
      <c r="E83" s="72"/>
      <c r="F83" s="72"/>
      <c r="G83" s="72"/>
      <c r="H83" s="72"/>
      <c r="I83" s="72"/>
      <c r="J83" s="72"/>
      <c r="K83" s="72"/>
      <c r="L83" s="72"/>
    </row>
    <row r="84" spans="2:12" ht="15" x14ac:dyDescent="0.35">
      <c r="B84" s="146" t="s">
        <v>57</v>
      </c>
      <c r="C84" s="123"/>
      <c r="D84" s="114"/>
      <c r="E84" s="114"/>
      <c r="F84" s="91">
        <v>-3.4359518193126841</v>
      </c>
      <c r="G84" s="65">
        <v>-5.1410008944964991</v>
      </c>
      <c r="H84" s="91">
        <v>14.661124517037919</v>
      </c>
      <c r="I84" s="65">
        <v>10.867571579848706</v>
      </c>
      <c r="J84" s="65">
        <v>9.9686760137326971</v>
      </c>
      <c r="K84" s="65">
        <v>9.9680654996984863</v>
      </c>
      <c r="L84" s="65">
        <v>6.379083052585317</v>
      </c>
    </row>
    <row r="85" spans="2:12" ht="15" x14ac:dyDescent="0.35">
      <c r="B85" s="113" t="s">
        <v>121</v>
      </c>
      <c r="C85" s="123"/>
      <c r="D85" s="114"/>
      <c r="E85" s="114"/>
      <c r="F85" s="91">
        <v>-2.4823064381765527</v>
      </c>
      <c r="G85" s="65">
        <v>-5.1410008944964991</v>
      </c>
      <c r="H85" s="91">
        <v>14.661124517037919</v>
      </c>
      <c r="I85" s="65">
        <v>12.517290124488895</v>
      </c>
      <c r="J85" s="65">
        <v>11.367728130142771</v>
      </c>
      <c r="K85" s="65">
        <v>9.9680654996984863</v>
      </c>
      <c r="L85" s="65">
        <v>6.9012312703021692</v>
      </c>
    </row>
    <row r="86" spans="2:12" ht="15" x14ac:dyDescent="0.35">
      <c r="B86" s="113" t="s">
        <v>58</v>
      </c>
      <c r="C86" s="123"/>
      <c r="D86" s="114"/>
      <c r="E86" s="114"/>
      <c r="F86" s="91">
        <v>-7.6195501507581644</v>
      </c>
      <c r="G86" s="65">
        <v>-12.111011722611959</v>
      </c>
      <c r="H86" s="91">
        <v>7.1224991747218418</v>
      </c>
      <c r="I86" s="65">
        <v>4.539766019648674</v>
      </c>
      <c r="J86" s="65">
        <v>4.6195360268810415</v>
      </c>
      <c r="K86" s="65">
        <v>5.9074578948709409</v>
      </c>
      <c r="L86" s="65">
        <v>-1.7232614446060529E-3</v>
      </c>
    </row>
    <row r="87" spans="2:12" ht="15" x14ac:dyDescent="0.35">
      <c r="B87" s="113" t="s">
        <v>59</v>
      </c>
      <c r="C87" s="123"/>
      <c r="D87" s="121"/>
      <c r="E87" s="121"/>
      <c r="F87" s="97" t="s">
        <v>8</v>
      </c>
      <c r="G87" s="57" t="s">
        <v>8</v>
      </c>
      <c r="H87" s="97">
        <v>3.3</v>
      </c>
      <c r="I87" s="65" t="s">
        <v>8</v>
      </c>
      <c r="J87" s="65">
        <v>-7.888228135969019</v>
      </c>
      <c r="K87" s="65">
        <v>2.5750766408863957</v>
      </c>
      <c r="L87" s="65" t="s">
        <v>8</v>
      </c>
    </row>
    <row r="88" spans="2:12" ht="15" x14ac:dyDescent="0.35">
      <c r="B88" s="113" t="s">
        <v>60</v>
      </c>
      <c r="C88" s="123"/>
      <c r="D88" s="121"/>
      <c r="E88" s="121"/>
      <c r="F88" s="97" t="s">
        <v>8</v>
      </c>
      <c r="G88" s="57" t="s">
        <v>8</v>
      </c>
      <c r="H88" s="97">
        <v>6</v>
      </c>
      <c r="I88" s="65" t="s">
        <v>8</v>
      </c>
      <c r="J88" s="65">
        <v>4.6432822100730489</v>
      </c>
      <c r="K88" s="65">
        <v>5.1535999787785132</v>
      </c>
      <c r="L88" s="65" t="s">
        <v>8</v>
      </c>
    </row>
    <row r="89" spans="2:12" ht="15" x14ac:dyDescent="0.35">
      <c r="B89" s="113" t="s">
        <v>61</v>
      </c>
      <c r="C89" s="123"/>
      <c r="D89" s="114"/>
      <c r="E89" s="114"/>
      <c r="F89" s="88">
        <v>62.712044765199614</v>
      </c>
      <c r="G89" s="29">
        <v>58.255996599105089</v>
      </c>
      <c r="H89" s="88">
        <v>63.987521993761</v>
      </c>
      <c r="I89" s="29" t="s">
        <v>8</v>
      </c>
      <c r="J89" s="29">
        <v>57.845539506927487</v>
      </c>
      <c r="K89" s="29">
        <v>59.106967066593683</v>
      </c>
      <c r="L89" s="29">
        <v>57.860613479950771</v>
      </c>
    </row>
    <row r="90" spans="2:12" ht="15" x14ac:dyDescent="0.35">
      <c r="B90" s="113" t="s">
        <v>62</v>
      </c>
      <c r="C90" s="123"/>
      <c r="D90" s="114"/>
      <c r="E90" s="114"/>
      <c r="F90" s="88">
        <v>137.58304999999999</v>
      </c>
      <c r="G90" s="29">
        <v>136.23700000000002</v>
      </c>
      <c r="H90" s="88">
        <v>142.67100000000002</v>
      </c>
      <c r="I90" s="29" t="s">
        <v>8</v>
      </c>
      <c r="J90" s="29">
        <v>168.81900000000002</v>
      </c>
      <c r="K90" s="29">
        <v>155.02700000000002</v>
      </c>
      <c r="L90" s="29">
        <v>149.065</v>
      </c>
    </row>
    <row r="91" spans="2:12" ht="15" x14ac:dyDescent="0.35">
      <c r="B91" s="113" t="s">
        <v>63</v>
      </c>
      <c r="C91" s="123"/>
      <c r="D91" s="69"/>
      <c r="E91" s="69"/>
      <c r="F91" s="91">
        <v>0.4314410038730796</v>
      </c>
      <c r="G91" s="65">
        <v>0.55213090625744055</v>
      </c>
      <c r="H91" s="91">
        <v>0.41643530633878606</v>
      </c>
      <c r="I91" s="65" t="s">
        <v>8</v>
      </c>
      <c r="J91" s="65">
        <v>0.53412244384772212</v>
      </c>
      <c r="K91" s="65">
        <v>0.49344979417734003</v>
      </c>
      <c r="L91" s="65">
        <v>0.52218843080638089</v>
      </c>
    </row>
    <row r="92" spans="2:12" ht="15" x14ac:dyDescent="0.35">
      <c r="B92" s="115" t="s">
        <v>64</v>
      </c>
      <c r="C92" s="124"/>
      <c r="D92" s="73"/>
      <c r="E92" s="73"/>
      <c r="F92" s="98" t="s">
        <v>8</v>
      </c>
      <c r="G92" s="59" t="s">
        <v>8</v>
      </c>
      <c r="H92" s="88">
        <v>123</v>
      </c>
      <c r="I92" s="29" t="s">
        <v>8</v>
      </c>
      <c r="J92" s="29">
        <v>134</v>
      </c>
      <c r="K92" s="29">
        <v>136</v>
      </c>
      <c r="L92" s="29">
        <v>141</v>
      </c>
    </row>
    <row r="93" spans="2:12" ht="15" x14ac:dyDescent="0.35">
      <c r="B93" s="117" t="s">
        <v>148</v>
      </c>
      <c r="C93" s="71"/>
      <c r="D93" s="71"/>
      <c r="E93" s="71"/>
      <c r="F93" s="71"/>
      <c r="G93" s="71"/>
      <c r="H93" s="71"/>
      <c r="I93" s="71"/>
      <c r="J93" s="71"/>
      <c r="K93" s="71"/>
      <c r="L93" s="71"/>
    </row>
    <row r="94" spans="2:12" ht="15" x14ac:dyDescent="0.35">
      <c r="B94" s="117" t="s">
        <v>149</v>
      </c>
      <c r="C94" s="133"/>
      <c r="D94" s="133"/>
      <c r="E94" s="133"/>
      <c r="F94" s="133"/>
      <c r="G94" s="133"/>
      <c r="H94" s="133"/>
      <c r="I94" s="133"/>
      <c r="J94" s="133"/>
      <c r="K94" s="133"/>
      <c r="L94" s="133"/>
    </row>
    <row r="95" spans="2:12" ht="15" x14ac:dyDescent="0.35">
      <c r="B95" s="117" t="s">
        <v>144</v>
      </c>
      <c r="C95" s="133"/>
      <c r="D95" s="133"/>
      <c r="E95" s="133"/>
      <c r="F95" s="133"/>
      <c r="G95" s="133"/>
      <c r="H95" s="133"/>
      <c r="I95" s="133"/>
      <c r="J95" s="133"/>
      <c r="K95" s="133"/>
      <c r="L95" s="133"/>
    </row>
    <row r="96" spans="2:12" ht="15" x14ac:dyDescent="0.35">
      <c r="B96" s="117" t="s">
        <v>82</v>
      </c>
      <c r="C96" s="134"/>
      <c r="D96" s="134"/>
      <c r="E96" s="134"/>
      <c r="F96" s="134"/>
      <c r="G96" s="134"/>
      <c r="H96" s="134"/>
      <c r="I96" s="134"/>
      <c r="J96" s="134"/>
      <c r="K96" s="134"/>
      <c r="L96" s="134"/>
    </row>
    <row r="97" spans="1:12" ht="14.25" customHeight="1" x14ac:dyDescent="0.3"/>
    <row r="98" spans="1:12" x14ac:dyDescent="0.3">
      <c r="B98" s="135"/>
      <c r="C98" s="135"/>
      <c r="D98" s="135"/>
      <c r="E98" s="135"/>
      <c r="F98" s="135"/>
      <c r="G98" s="135"/>
      <c r="H98" s="135"/>
      <c r="I98" s="135"/>
      <c r="J98" s="135"/>
      <c r="K98" s="135"/>
      <c r="L98" s="135"/>
    </row>
    <row r="99" spans="1:12" x14ac:dyDescent="0.3">
      <c r="B99" s="135"/>
      <c r="C99" s="135"/>
      <c r="D99" s="135"/>
      <c r="E99" s="135"/>
      <c r="F99" s="135"/>
      <c r="G99" s="135"/>
      <c r="H99" s="135"/>
      <c r="I99" s="135"/>
      <c r="J99" s="135"/>
      <c r="K99" s="135"/>
      <c r="L99" s="135"/>
    </row>
    <row r="100" spans="1:12" x14ac:dyDescent="0.3">
      <c r="B100" s="105"/>
      <c r="C100" s="105"/>
      <c r="D100" s="105"/>
      <c r="E100" s="105"/>
      <c r="F100" s="105"/>
      <c r="G100" s="105"/>
      <c r="H100" s="105"/>
      <c r="I100" s="105"/>
      <c r="J100" s="105"/>
      <c r="K100" s="105"/>
      <c r="L100" s="105"/>
    </row>
    <row r="101" spans="1:12" x14ac:dyDescent="0.3">
      <c r="A101" s="105"/>
      <c r="D101" s="13"/>
      <c r="E101" s="105"/>
      <c r="F101" s="105"/>
      <c r="G101" s="105"/>
      <c r="H101" s="105"/>
      <c r="I101" s="105"/>
      <c r="J101" s="105"/>
      <c r="K101" s="105"/>
      <c r="L101" s="105"/>
    </row>
    <row r="102" spans="1:12" x14ac:dyDescent="0.3">
      <c r="A102" s="105"/>
      <c r="D102" s="13"/>
      <c r="E102" s="105"/>
      <c r="F102" s="105"/>
      <c r="G102" s="105"/>
      <c r="H102" s="105"/>
      <c r="I102" s="105"/>
      <c r="J102" s="105"/>
      <c r="K102" s="105"/>
      <c r="L102" s="105"/>
    </row>
    <row r="103" spans="1:12" x14ac:dyDescent="0.3">
      <c r="A103" s="105"/>
      <c r="D103" s="13"/>
      <c r="E103" s="105"/>
      <c r="F103" s="105"/>
      <c r="G103" s="105"/>
      <c r="H103" s="105"/>
      <c r="I103" s="105"/>
      <c r="J103" s="105"/>
      <c r="K103" s="105"/>
      <c r="L103" s="105"/>
    </row>
    <row r="104" spans="1:12" x14ac:dyDescent="0.3">
      <c r="A104" s="105"/>
      <c r="D104" s="13"/>
      <c r="E104" s="105"/>
      <c r="F104" s="105"/>
      <c r="G104" s="105"/>
      <c r="H104" s="105"/>
      <c r="I104" s="105"/>
      <c r="J104" s="105"/>
      <c r="K104" s="105"/>
      <c r="L104" s="105"/>
    </row>
    <row r="105" spans="1:12" x14ac:dyDescent="0.3"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</row>
    <row r="106" spans="1:12" x14ac:dyDescent="0.3"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</row>
    <row r="107" spans="1:12" x14ac:dyDescent="0.3"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</row>
    <row r="108" spans="1:12" x14ac:dyDescent="0.3"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</row>
    <row r="109" spans="1:12" x14ac:dyDescent="0.3"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</row>
    <row r="110" spans="1:12" x14ac:dyDescent="0.3"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</row>
    <row r="111" spans="1:12" x14ac:dyDescent="0.3"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  <c r="L111" s="105"/>
    </row>
    <row r="112" spans="1:12" x14ac:dyDescent="0.3"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</row>
  </sheetData>
  <mergeCells count="1">
    <mergeCell ref="B3:L3"/>
  </mergeCells>
  <pageMargins left="0.7" right="0.7" top="0.75" bottom="0.75" header="0.3" footer="0.3"/>
  <pageSetup paperSize="9" scale="51" orientation="portrait" r:id="rId1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120"/>
  <sheetViews>
    <sheetView showZeros="0" topLeftCell="B3" zoomScaleNormal="100" workbookViewId="0">
      <selection activeCell="B3" sqref="B3:L3"/>
    </sheetView>
  </sheetViews>
  <sheetFormatPr defaultRowHeight="14.4" outlineLevelRow="1" x14ac:dyDescent="0.3"/>
  <cols>
    <col min="1" max="1" width="3.5546875" style="99" hidden="1" customWidth="1"/>
    <col min="2" max="2" width="26" style="99" customWidth="1"/>
    <col min="3" max="3" width="16" style="99" customWidth="1"/>
    <col min="4" max="4" width="8.33203125" style="99" customWidth="1"/>
    <col min="5" max="5" width="4.88671875" style="99" customWidth="1"/>
    <col min="6" max="12" width="9.6640625" style="99" customWidth="1"/>
    <col min="13" max="13" width="4.5546875" style="99" customWidth="1"/>
    <col min="14" max="16" width="9.109375" style="99"/>
    <col min="17" max="17" width="10.6640625" style="99" customWidth="1"/>
    <col min="18" max="18" width="11.6640625" style="99" customWidth="1"/>
    <col min="19" max="68" width="9.109375" style="99"/>
  </cols>
  <sheetData>
    <row r="1" spans="2:14" ht="16.5" hidden="1" outlineLevel="1" x14ac:dyDescent="0.35">
      <c r="B1" s="106" t="s">
        <v>101</v>
      </c>
      <c r="C1" s="106" t="s">
        <v>111</v>
      </c>
      <c r="D1" s="106"/>
      <c r="E1" s="106"/>
      <c r="F1" s="107" t="e">
        <f>#REF!</f>
        <v>#REF!</v>
      </c>
      <c r="G1" s="107" t="e">
        <f>#REF!</f>
        <v>#REF!</v>
      </c>
      <c r="H1" s="107" t="e">
        <f>#REF!</f>
        <v>#REF!</v>
      </c>
      <c r="I1" s="107" t="e">
        <f>#REF!</f>
        <v>#REF!</v>
      </c>
      <c r="J1" s="107" t="s">
        <v>125</v>
      </c>
      <c r="K1" s="107" t="s">
        <v>114</v>
      </c>
      <c r="L1" s="107" t="e">
        <f>#REF!</f>
        <v>#REF!</v>
      </c>
    </row>
    <row r="2" spans="2:14" ht="16.5" hidden="1" collapsed="1" x14ac:dyDescent="0.35">
      <c r="B2" s="108" t="s">
        <v>23</v>
      </c>
      <c r="C2" s="109"/>
      <c r="D2" s="109"/>
      <c r="E2" s="136" t="s">
        <v>113</v>
      </c>
      <c r="F2" s="109"/>
      <c r="G2" s="109"/>
      <c r="H2" s="109"/>
      <c r="I2" s="109"/>
      <c r="J2" s="109"/>
      <c r="K2" s="109"/>
      <c r="L2" s="109"/>
    </row>
    <row r="3" spans="2:14" ht="21.75" customHeight="1" x14ac:dyDescent="0.25">
      <c r="B3" s="191" t="s">
        <v>70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</row>
    <row r="4" spans="2:14" ht="16.5" x14ac:dyDescent="0.35">
      <c r="B4" s="110" t="s">
        <v>15</v>
      </c>
      <c r="C4" s="111"/>
      <c r="D4" s="111"/>
      <c r="E4" s="111"/>
      <c r="F4" s="105"/>
      <c r="G4" s="105"/>
      <c r="H4" s="105"/>
      <c r="I4" s="105"/>
      <c r="J4" s="105"/>
      <c r="K4" s="105"/>
      <c r="L4" s="105"/>
    </row>
    <row r="5" spans="2:14" ht="12.75" customHeight="1" x14ac:dyDescent="0.35">
      <c r="B5" s="74"/>
      <c r="C5" s="74"/>
      <c r="D5" s="75"/>
      <c r="E5" s="76"/>
      <c r="F5" s="77">
        <v>2015</v>
      </c>
      <c r="G5" s="77">
        <v>2014</v>
      </c>
      <c r="H5" s="77">
        <v>2014</v>
      </c>
      <c r="I5" s="77">
        <v>2013</v>
      </c>
      <c r="J5" s="77">
        <v>2012</v>
      </c>
      <c r="K5" s="77">
        <v>2012</v>
      </c>
      <c r="L5" s="77">
        <v>2011</v>
      </c>
      <c r="N5" s="154"/>
    </row>
    <row r="6" spans="2:14" ht="12.75" customHeight="1" x14ac:dyDescent="0.35">
      <c r="B6" s="78"/>
      <c r="C6" s="78"/>
      <c r="D6" s="75"/>
      <c r="E6" s="76"/>
      <c r="F6" s="77" t="s">
        <v>153</v>
      </c>
      <c r="G6" s="77" t="s">
        <v>153</v>
      </c>
      <c r="H6" s="77"/>
      <c r="I6" s="77"/>
      <c r="J6" s="77"/>
      <c r="K6" s="77"/>
      <c r="L6" s="77"/>
      <c r="N6" s="100"/>
    </row>
    <row r="7" spans="2:14" ht="12.75" customHeight="1" x14ac:dyDescent="0.35">
      <c r="B7" s="75" t="s">
        <v>9</v>
      </c>
      <c r="C7" s="78"/>
      <c r="D7" s="75"/>
      <c r="E7" s="75" t="s">
        <v>112</v>
      </c>
      <c r="F7" s="79"/>
      <c r="G7" s="79" t="s">
        <v>7</v>
      </c>
      <c r="H7" s="79" t="s">
        <v>7</v>
      </c>
      <c r="I7" s="79" t="s">
        <v>7</v>
      </c>
      <c r="J7" s="79" t="s">
        <v>65</v>
      </c>
      <c r="K7" s="79"/>
      <c r="L7" s="79"/>
      <c r="M7" s="112"/>
      <c r="N7" s="100"/>
    </row>
    <row r="8" spans="2:14" ht="3.75" customHeight="1" x14ac:dyDescent="0.35"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N8" s="100"/>
    </row>
    <row r="9" spans="2:14" ht="15" x14ac:dyDescent="0.35">
      <c r="B9" s="113" t="s">
        <v>10</v>
      </c>
      <c r="C9" s="114"/>
      <c r="D9" s="114"/>
      <c r="E9" s="114"/>
      <c r="F9" s="87">
        <v>873.49547629999995</v>
      </c>
      <c r="G9" s="25">
        <v>865.28</v>
      </c>
      <c r="H9" s="87">
        <v>3501.616</v>
      </c>
      <c r="I9" s="25">
        <v>3539.5709999999999</v>
      </c>
      <c r="J9" s="25">
        <v>3869.0210000000002</v>
      </c>
      <c r="K9" s="25">
        <v>3935.4380000000001</v>
      </c>
      <c r="L9" s="25">
        <v>4310.2309999999998</v>
      </c>
      <c r="N9" s="100"/>
    </row>
    <row r="10" spans="2:14" ht="15" x14ac:dyDescent="0.35">
      <c r="B10" s="113" t="s">
        <v>11</v>
      </c>
      <c r="C10" s="69"/>
      <c r="D10" s="69"/>
      <c r="E10" s="69"/>
      <c r="F10" s="88">
        <v>-819.80893350000008</v>
      </c>
      <c r="G10" s="29">
        <v>-792.97200000000009</v>
      </c>
      <c r="H10" s="88">
        <v>-3164.5259999999998</v>
      </c>
      <c r="I10" s="29">
        <v>-3120.5929999999998</v>
      </c>
      <c r="J10" s="29">
        <v>-3422.857</v>
      </c>
      <c r="K10" s="29">
        <v>-3478.098</v>
      </c>
      <c r="L10" s="29">
        <v>-3756.6869999999994</v>
      </c>
    </row>
    <row r="11" spans="2:14" ht="15" x14ac:dyDescent="0.35">
      <c r="B11" s="113" t="s">
        <v>12</v>
      </c>
      <c r="C11" s="69"/>
      <c r="D11" s="69"/>
      <c r="E11" s="69"/>
      <c r="F11" s="88">
        <v>15.505460100000001</v>
      </c>
      <c r="G11" s="29">
        <v>8.6639999999999997</v>
      </c>
      <c r="H11" s="88">
        <v>69.62299999999999</v>
      </c>
      <c r="I11" s="29">
        <v>41.957999999999998</v>
      </c>
      <c r="J11" s="29">
        <v>34.204000000000001</v>
      </c>
      <c r="K11" s="29">
        <v>34.466999999999999</v>
      </c>
      <c r="L11" s="29">
        <v>29.018000000000001</v>
      </c>
    </row>
    <row r="12" spans="2:14" ht="15" x14ac:dyDescent="0.35">
      <c r="B12" s="113" t="s">
        <v>13</v>
      </c>
      <c r="C12" s="69"/>
      <c r="D12" s="69"/>
      <c r="E12" s="69"/>
      <c r="F12" s="88">
        <v>0</v>
      </c>
      <c r="G12" s="29">
        <v>0</v>
      </c>
      <c r="H12" s="88">
        <v>0</v>
      </c>
      <c r="I12" s="29">
        <v>0</v>
      </c>
      <c r="J12" s="29">
        <v>0</v>
      </c>
      <c r="K12" s="29">
        <v>0</v>
      </c>
      <c r="L12" s="29">
        <v>0</v>
      </c>
    </row>
    <row r="13" spans="2:14" ht="15" x14ac:dyDescent="0.35">
      <c r="B13" s="115" t="s">
        <v>14</v>
      </c>
      <c r="C13" s="73"/>
      <c r="D13" s="73"/>
      <c r="E13" s="73"/>
      <c r="F13" s="89">
        <v>-1.7278738</v>
      </c>
      <c r="G13" s="33">
        <v>6.0170000000000003</v>
      </c>
      <c r="H13" s="89">
        <v>6.1139999999999999</v>
      </c>
      <c r="I13" s="33">
        <v>-6.73</v>
      </c>
      <c r="J13" s="33">
        <v>1.855</v>
      </c>
      <c r="K13" s="33">
        <v>162.828</v>
      </c>
      <c r="L13" s="33">
        <v>-5.2249999999999996</v>
      </c>
    </row>
    <row r="14" spans="2:14" ht="15.75" x14ac:dyDescent="0.25">
      <c r="B14" s="116" t="s">
        <v>0</v>
      </c>
      <c r="C14" s="116"/>
      <c r="D14" s="116"/>
      <c r="E14" s="116"/>
      <c r="F14" s="87">
        <f t="shared" ref="F14:L14" si="0">SUM(F9:F13)</f>
        <v>67.464129099999866</v>
      </c>
      <c r="G14" s="25">
        <f t="shared" si="0"/>
        <v>86.988999999999876</v>
      </c>
      <c r="H14" s="87">
        <f t="shared" si="0"/>
        <v>412.82700000000011</v>
      </c>
      <c r="I14" s="26">
        <f t="shared" si="0"/>
        <v>454.20600000000002</v>
      </c>
      <c r="J14" s="26">
        <f t="shared" si="0"/>
        <v>482.22300000000024</v>
      </c>
      <c r="K14" s="26">
        <f t="shared" si="0"/>
        <v>654.6350000000001</v>
      </c>
      <c r="L14" s="26">
        <f t="shared" si="0"/>
        <v>577.33700000000033</v>
      </c>
    </row>
    <row r="15" spans="2:14" ht="23.25" customHeight="1" x14ac:dyDescent="0.35">
      <c r="B15" s="115" t="s">
        <v>73</v>
      </c>
      <c r="C15" s="73"/>
      <c r="D15" s="73"/>
      <c r="E15" s="73"/>
      <c r="F15" s="89">
        <v>-29.701987199999998</v>
      </c>
      <c r="G15" s="33">
        <v>-28.900999999999996</v>
      </c>
      <c r="H15" s="89">
        <v>-115.24</v>
      </c>
      <c r="I15" s="33">
        <v>-110.10600000000001</v>
      </c>
      <c r="J15" s="33">
        <v>-142.84800000000001</v>
      </c>
      <c r="K15" s="33">
        <v>-143.97099999999998</v>
      </c>
      <c r="L15" s="33">
        <v>-129.91300000000001</v>
      </c>
    </row>
    <row r="16" spans="2:14" ht="15.75" x14ac:dyDescent="0.25">
      <c r="B16" s="116" t="s">
        <v>1</v>
      </c>
      <c r="C16" s="116"/>
      <c r="D16" s="116"/>
      <c r="E16" s="116"/>
      <c r="F16" s="87">
        <f t="shared" ref="F16:L16" si="1">SUM(F14:F15)</f>
        <v>37.762141899999868</v>
      </c>
      <c r="G16" s="25">
        <f t="shared" si="1"/>
        <v>58.08799999999988</v>
      </c>
      <c r="H16" s="87">
        <f t="shared" si="1"/>
        <v>297.5870000000001</v>
      </c>
      <c r="I16" s="26">
        <f t="shared" si="1"/>
        <v>344.1</v>
      </c>
      <c r="J16" s="26">
        <f t="shared" si="1"/>
        <v>339.37500000000023</v>
      </c>
      <c r="K16" s="26">
        <f t="shared" si="1"/>
        <v>510.6640000000001</v>
      </c>
      <c r="L16" s="26">
        <f t="shared" si="1"/>
        <v>447.42400000000032</v>
      </c>
    </row>
    <row r="17" spans="2:12" ht="15" x14ac:dyDescent="0.35">
      <c r="B17" s="113" t="s">
        <v>16</v>
      </c>
      <c r="C17" s="117"/>
      <c r="D17" s="117"/>
      <c r="E17" s="117"/>
      <c r="F17" s="88">
        <v>-8.7513479000000007</v>
      </c>
      <c r="G17" s="29">
        <v>-12.507</v>
      </c>
      <c r="H17" s="88">
        <v>-53.658999999999999</v>
      </c>
      <c r="I17" s="29">
        <v>-53.868000000000002</v>
      </c>
      <c r="J17" s="29">
        <v>-51.643000000000001</v>
      </c>
      <c r="K17" s="29">
        <v>-53.993000000000002</v>
      </c>
      <c r="L17" s="29">
        <v>-84.957999999999998</v>
      </c>
    </row>
    <row r="18" spans="2:12" ht="15" x14ac:dyDescent="0.35">
      <c r="B18" s="115" t="s">
        <v>17</v>
      </c>
      <c r="C18" s="73"/>
      <c r="D18" s="73"/>
      <c r="E18" s="73"/>
      <c r="F18" s="89">
        <v>0</v>
      </c>
      <c r="G18" s="33">
        <v>0</v>
      </c>
      <c r="H18" s="89">
        <v>0</v>
      </c>
      <c r="I18" s="33">
        <v>0</v>
      </c>
      <c r="J18" s="33">
        <v>-118.199</v>
      </c>
      <c r="K18" s="33">
        <v>-250.864</v>
      </c>
      <c r="L18" s="33">
        <v>-15</v>
      </c>
    </row>
    <row r="19" spans="2:12" x14ac:dyDescent="0.3">
      <c r="B19" s="116" t="s">
        <v>2</v>
      </c>
      <c r="C19" s="116"/>
      <c r="D19" s="116"/>
      <c r="E19" s="116"/>
      <c r="F19" s="87">
        <f t="shared" ref="F19:L19" si="2">SUM(F16:F18)</f>
        <v>29.010793999999869</v>
      </c>
      <c r="G19" s="25">
        <f t="shared" si="2"/>
        <v>45.580999999999882</v>
      </c>
      <c r="H19" s="87">
        <f t="shared" si="2"/>
        <v>243.92800000000011</v>
      </c>
      <c r="I19" s="26">
        <f t="shared" si="2"/>
        <v>290.23200000000003</v>
      </c>
      <c r="J19" s="26">
        <f t="shared" si="2"/>
        <v>169.53300000000019</v>
      </c>
      <c r="K19" s="26">
        <f t="shared" si="2"/>
        <v>205.8070000000001</v>
      </c>
      <c r="L19" s="26">
        <f t="shared" si="2"/>
        <v>347.46600000000035</v>
      </c>
    </row>
    <row r="20" spans="2:12" ht="15" x14ac:dyDescent="0.35">
      <c r="B20" s="113" t="s">
        <v>18</v>
      </c>
      <c r="C20" s="69"/>
      <c r="D20" s="69"/>
      <c r="E20" s="69"/>
      <c r="F20" s="88">
        <v>-0.31367849999999997</v>
      </c>
      <c r="G20" s="29">
        <v>2.149</v>
      </c>
      <c r="H20" s="88">
        <v>2.569</v>
      </c>
      <c r="I20" s="29">
        <v>4.7299999999999995</v>
      </c>
      <c r="J20" s="29">
        <v>27.486000000000001</v>
      </c>
      <c r="K20" s="29">
        <v>31.835000000000001</v>
      </c>
      <c r="L20" s="29">
        <v>15.597</v>
      </c>
    </row>
    <row r="21" spans="2:12" ht="15" x14ac:dyDescent="0.35">
      <c r="B21" s="115" t="s">
        <v>19</v>
      </c>
      <c r="C21" s="73"/>
      <c r="D21" s="73"/>
      <c r="E21" s="73"/>
      <c r="F21" s="89">
        <v>-28.478250499999998</v>
      </c>
      <c r="G21" s="33">
        <v>-28.032</v>
      </c>
      <c r="H21" s="89">
        <v>-172.68199999999999</v>
      </c>
      <c r="I21" s="33">
        <v>-161.23400000000001</v>
      </c>
      <c r="J21" s="33">
        <v>-166.005</v>
      </c>
      <c r="K21" s="33">
        <v>-167.929</v>
      </c>
      <c r="L21" s="33">
        <v>-159.90600000000001</v>
      </c>
    </row>
    <row r="22" spans="2:12" x14ac:dyDescent="0.3">
      <c r="B22" s="116" t="s">
        <v>3</v>
      </c>
      <c r="C22" s="116"/>
      <c r="D22" s="116"/>
      <c r="E22" s="116"/>
      <c r="F22" s="87">
        <f t="shared" ref="F22:L22" si="3">SUM(F19:F21)</f>
        <v>0.21886499999986953</v>
      </c>
      <c r="G22" s="25">
        <f t="shared" si="3"/>
        <v>19.697999999999883</v>
      </c>
      <c r="H22" s="87">
        <f t="shared" si="3"/>
        <v>73.815000000000111</v>
      </c>
      <c r="I22" s="26">
        <f t="shared" si="3"/>
        <v>133.72800000000004</v>
      </c>
      <c r="J22" s="26">
        <f t="shared" si="3"/>
        <v>31.014000000000181</v>
      </c>
      <c r="K22" s="26">
        <f t="shared" si="3"/>
        <v>69.713000000000108</v>
      </c>
      <c r="L22" s="26">
        <f t="shared" si="3"/>
        <v>203.15700000000032</v>
      </c>
    </row>
    <row r="23" spans="2:12" ht="15" x14ac:dyDescent="0.35">
      <c r="B23" s="113" t="s">
        <v>20</v>
      </c>
      <c r="C23" s="69"/>
      <c r="D23" s="69"/>
      <c r="E23" s="69"/>
      <c r="F23" s="88">
        <v>-6.6658418000000008</v>
      </c>
      <c r="G23" s="29">
        <v>3.8329999999999993</v>
      </c>
      <c r="H23" s="88">
        <v>-26.028000000000006</v>
      </c>
      <c r="I23" s="29">
        <v>-32.262</v>
      </c>
      <c r="J23" s="29">
        <v>-33.207000000000001</v>
      </c>
      <c r="K23" s="29">
        <v>-33.600999999999999</v>
      </c>
      <c r="L23" s="29">
        <v>-45.600999999999999</v>
      </c>
    </row>
    <row r="24" spans="2:12" ht="15" x14ac:dyDescent="0.35">
      <c r="B24" s="115" t="s">
        <v>78</v>
      </c>
      <c r="C24" s="118"/>
      <c r="D24" s="118"/>
      <c r="E24" s="118"/>
      <c r="F24" s="89">
        <v>0</v>
      </c>
      <c r="G24" s="33">
        <v>-12.599</v>
      </c>
      <c r="H24" s="89">
        <v>-83.028999999999996</v>
      </c>
      <c r="I24" s="33">
        <v>-260.68299999999999</v>
      </c>
      <c r="J24" s="33">
        <v>0</v>
      </c>
      <c r="K24" s="33">
        <v>0</v>
      </c>
      <c r="L24" s="33">
        <v>0</v>
      </c>
    </row>
    <row r="25" spans="2:12" ht="15" x14ac:dyDescent="0.35">
      <c r="B25" s="119" t="s">
        <v>21</v>
      </c>
      <c r="C25" s="120"/>
      <c r="D25" s="120"/>
      <c r="E25" s="120"/>
      <c r="F25" s="87">
        <f t="shared" ref="F25:L25" si="4">SUM(F22:F24)</f>
        <v>-6.4469768000001313</v>
      </c>
      <c r="G25" s="25">
        <f t="shared" si="4"/>
        <v>10.931999999999881</v>
      </c>
      <c r="H25" s="87">
        <f t="shared" si="4"/>
        <v>-35.241999999999891</v>
      </c>
      <c r="I25" s="26">
        <f t="shared" si="4"/>
        <v>-159.21699999999996</v>
      </c>
      <c r="J25" s="26">
        <f t="shared" si="4"/>
        <v>-2.1929999999998202</v>
      </c>
      <c r="K25" s="26">
        <f t="shared" si="4"/>
        <v>36.112000000000108</v>
      </c>
      <c r="L25" s="26">
        <f t="shared" si="4"/>
        <v>157.55600000000032</v>
      </c>
    </row>
    <row r="26" spans="2:12" ht="15" x14ac:dyDescent="0.35">
      <c r="B26" s="113" t="s">
        <v>22</v>
      </c>
      <c r="C26" s="69"/>
      <c r="D26" s="69"/>
      <c r="E26" s="69"/>
      <c r="F26" s="88">
        <v>-6.4951495000000818</v>
      </c>
      <c r="G26" s="29">
        <v>10.306999999999981</v>
      </c>
      <c r="H26" s="88">
        <v>-35.033999999999473</v>
      </c>
      <c r="I26" s="29">
        <v>-160.98099999999997</v>
      </c>
      <c r="J26" s="29">
        <v>-4.8540000000000418</v>
      </c>
      <c r="K26" s="29">
        <v>33.449999999999392</v>
      </c>
      <c r="L26" s="29">
        <v>156.10899999999984</v>
      </c>
    </row>
    <row r="27" spans="2:12" ht="15" x14ac:dyDescent="0.35">
      <c r="B27" s="113" t="s">
        <v>80</v>
      </c>
      <c r="C27" s="69"/>
      <c r="D27" s="69"/>
      <c r="E27" s="69"/>
      <c r="F27" s="88">
        <v>4.8172699999999999E-2</v>
      </c>
      <c r="G27" s="29">
        <v>0.625</v>
      </c>
      <c r="H27" s="88">
        <v>-0.20799999999999999</v>
      </c>
      <c r="I27" s="29">
        <v>1.764</v>
      </c>
      <c r="J27" s="29">
        <v>2.661</v>
      </c>
      <c r="K27" s="29">
        <v>2.6619999999999999</v>
      </c>
      <c r="L27" s="29">
        <v>1.4470000000000001</v>
      </c>
    </row>
    <row r="28" spans="2:12" ht="15" x14ac:dyDescent="0.35">
      <c r="B28" s="148"/>
      <c r="C28" s="148"/>
      <c r="D28" s="148"/>
      <c r="E28" s="148"/>
      <c r="F28" s="149"/>
      <c r="G28" s="150"/>
      <c r="H28" s="149"/>
      <c r="I28" s="150"/>
      <c r="J28" s="150"/>
      <c r="K28" s="150"/>
      <c r="L28" s="150"/>
    </row>
    <row r="29" spans="2:12" ht="15" x14ac:dyDescent="0.35">
      <c r="B29" s="146" t="s">
        <v>83</v>
      </c>
      <c r="C29" s="69"/>
      <c r="D29" s="69"/>
      <c r="E29" s="69"/>
      <c r="F29" s="88">
        <v>-11.7</v>
      </c>
      <c r="G29" s="29">
        <v>-0.79999999999999982</v>
      </c>
      <c r="H29" s="88">
        <v>-48</v>
      </c>
      <c r="I29" s="29">
        <v>-102.45099999999999</v>
      </c>
      <c r="J29" s="29">
        <v>-76.900000000000006</v>
      </c>
      <c r="K29" s="29">
        <v>85.9</v>
      </c>
      <c r="L29" s="29">
        <v>-78.2</v>
      </c>
    </row>
    <row r="30" spans="2:12" ht="15" x14ac:dyDescent="0.35">
      <c r="B30" s="147" t="s">
        <v>84</v>
      </c>
      <c r="C30" s="148"/>
      <c r="D30" s="148"/>
      <c r="E30" s="148"/>
      <c r="F30" s="164">
        <f t="shared" ref="F30:L30" si="5">F16-F29</f>
        <v>49.462141899999864</v>
      </c>
      <c r="G30" s="165">
        <f t="shared" si="5"/>
        <v>58.887999999999877</v>
      </c>
      <c r="H30" s="164">
        <f t="shared" si="5"/>
        <v>345.5870000000001</v>
      </c>
      <c r="I30" s="165">
        <f t="shared" si="5"/>
        <v>446.55100000000004</v>
      </c>
      <c r="J30" s="165">
        <f t="shared" si="5"/>
        <v>416.2750000000002</v>
      </c>
      <c r="K30" s="165">
        <f t="shared" si="5"/>
        <v>424.76400000000012</v>
      </c>
      <c r="L30" s="165">
        <f t="shared" si="5"/>
        <v>525.62400000000036</v>
      </c>
    </row>
    <row r="31" spans="2:12" ht="15" x14ac:dyDescent="0.35">
      <c r="B31" s="113"/>
      <c r="C31" s="69"/>
      <c r="D31" s="69"/>
      <c r="E31" s="69"/>
      <c r="F31" s="30"/>
      <c r="G31" s="30"/>
      <c r="H31" s="30"/>
      <c r="I31" s="30"/>
      <c r="J31" s="30"/>
      <c r="K31" s="30"/>
      <c r="L31" s="30"/>
    </row>
    <row r="32" spans="2:12" ht="12.75" customHeight="1" x14ac:dyDescent="0.35">
      <c r="B32" s="74"/>
      <c r="C32" s="74"/>
      <c r="D32" s="75"/>
      <c r="E32" s="76"/>
      <c r="F32" s="77">
        <v>2015</v>
      </c>
      <c r="G32" s="77">
        <v>2014</v>
      </c>
      <c r="H32" s="77">
        <v>2014</v>
      </c>
      <c r="I32" s="77">
        <v>2013</v>
      </c>
      <c r="J32" s="77">
        <v>2012</v>
      </c>
      <c r="K32" s="77">
        <v>2012</v>
      </c>
      <c r="L32" s="77">
        <v>2011</v>
      </c>
    </row>
    <row r="33" spans="2:12" ht="12.75" customHeight="1" x14ac:dyDescent="0.35">
      <c r="B33" s="78"/>
      <c r="C33" s="78"/>
      <c r="D33" s="75"/>
      <c r="E33" s="76"/>
      <c r="F33" s="80" t="s">
        <v>153</v>
      </c>
      <c r="G33" s="80" t="s">
        <v>153</v>
      </c>
      <c r="H33" s="80"/>
      <c r="I33" s="80"/>
      <c r="J33" s="80"/>
      <c r="K33" s="80"/>
      <c r="L33" s="80"/>
    </row>
    <row r="34" spans="2:12" ht="12.75" customHeight="1" x14ac:dyDescent="0.35">
      <c r="B34" s="75" t="s">
        <v>77</v>
      </c>
      <c r="C34" s="81"/>
      <c r="D34" s="75"/>
      <c r="E34" s="75"/>
      <c r="F34" s="82"/>
      <c r="G34" s="82"/>
      <c r="H34" s="82"/>
      <c r="I34" s="82"/>
      <c r="J34" s="82"/>
      <c r="K34" s="82"/>
      <c r="L34" s="82"/>
    </row>
    <row r="35" spans="2:12" ht="3" customHeight="1" x14ac:dyDescent="0.35">
      <c r="B35" s="113"/>
      <c r="C35" s="72"/>
      <c r="D35" s="72"/>
      <c r="E35" s="72"/>
      <c r="F35" s="70"/>
      <c r="G35" s="70"/>
      <c r="H35" s="70"/>
      <c r="I35" s="70"/>
      <c r="J35" s="70"/>
      <c r="K35" s="70"/>
      <c r="L35" s="70"/>
    </row>
    <row r="36" spans="2:12" ht="15" x14ac:dyDescent="0.35">
      <c r="B36" s="113" t="s">
        <v>4</v>
      </c>
      <c r="C36" s="121"/>
      <c r="D36" s="121"/>
      <c r="E36" s="121"/>
      <c r="F36" s="88">
        <v>3867.8</v>
      </c>
      <c r="G36" s="29">
        <v>3823.9839999999999</v>
      </c>
      <c r="H36" s="88">
        <v>3922.895</v>
      </c>
      <c r="I36" s="29">
        <v>3836.587</v>
      </c>
      <c r="J36" s="29">
        <v>0</v>
      </c>
      <c r="K36" s="29">
        <v>4095.7959999999998</v>
      </c>
      <c r="L36" s="29">
        <v>4767.402</v>
      </c>
    </row>
    <row r="37" spans="2:12" ht="15" x14ac:dyDescent="0.35">
      <c r="B37" s="113" t="s">
        <v>24</v>
      </c>
      <c r="C37" s="114"/>
      <c r="D37" s="114"/>
      <c r="E37" s="114"/>
      <c r="F37" s="88">
        <v>433.13100000000003</v>
      </c>
      <c r="G37" s="29">
        <v>468.11399999999998</v>
      </c>
      <c r="H37" s="88">
        <v>427.68699999999995</v>
      </c>
      <c r="I37" s="29">
        <v>469.34699999999998</v>
      </c>
      <c r="J37" s="29">
        <v>0</v>
      </c>
      <c r="K37" s="29">
        <v>518.04399999999998</v>
      </c>
      <c r="L37" s="29">
        <v>611.96499999999992</v>
      </c>
    </row>
    <row r="38" spans="2:12" ht="15" x14ac:dyDescent="0.35">
      <c r="B38" s="113" t="s">
        <v>25</v>
      </c>
      <c r="C38" s="114"/>
      <c r="D38" s="114"/>
      <c r="E38" s="114"/>
      <c r="F38" s="88">
        <v>139.79999999999998</v>
      </c>
      <c r="G38" s="29">
        <v>163.41800000000001</v>
      </c>
      <c r="H38" s="88">
        <v>148.352</v>
      </c>
      <c r="I38" s="29">
        <v>152.387</v>
      </c>
      <c r="J38" s="29">
        <v>0</v>
      </c>
      <c r="K38" s="29">
        <v>185.18799999999999</v>
      </c>
      <c r="L38" s="29">
        <v>281.07299999999998</v>
      </c>
    </row>
    <row r="39" spans="2:12" ht="15" x14ac:dyDescent="0.35">
      <c r="B39" s="113" t="s">
        <v>26</v>
      </c>
      <c r="C39" s="114"/>
      <c r="D39" s="114"/>
      <c r="E39" s="114"/>
      <c r="F39" s="88">
        <v>13.3444851</v>
      </c>
      <c r="G39" s="29">
        <v>21.016999999999999</v>
      </c>
      <c r="H39" s="88">
        <v>15.743</v>
      </c>
      <c r="I39" s="29">
        <v>6.6760000000000002</v>
      </c>
      <c r="J39" s="29">
        <v>0</v>
      </c>
      <c r="K39" s="29">
        <v>6.8869999999999996</v>
      </c>
      <c r="L39" s="29">
        <v>15.603999999999999</v>
      </c>
    </row>
    <row r="40" spans="2:12" ht="15" x14ac:dyDescent="0.35">
      <c r="B40" s="115" t="s">
        <v>27</v>
      </c>
      <c r="C40" s="73"/>
      <c r="D40" s="73"/>
      <c r="E40" s="73"/>
      <c r="F40" s="89">
        <v>130.81751269999998</v>
      </c>
      <c r="G40" s="33">
        <v>100.108</v>
      </c>
      <c r="H40" s="89">
        <v>132.44800000000001</v>
      </c>
      <c r="I40" s="33">
        <v>92.341999999999999</v>
      </c>
      <c r="J40" s="33">
        <v>0</v>
      </c>
      <c r="K40" s="33">
        <v>101.16499999999999</v>
      </c>
      <c r="L40" s="33">
        <v>140.74299999999999</v>
      </c>
    </row>
    <row r="41" spans="2:12" ht="15" x14ac:dyDescent="0.35">
      <c r="B41" s="110" t="s">
        <v>28</v>
      </c>
      <c r="C41" s="116"/>
      <c r="D41" s="116"/>
      <c r="E41" s="116"/>
      <c r="F41" s="93">
        <f>SUM(F36:F40)</f>
        <v>4584.8929978000015</v>
      </c>
      <c r="G41" s="24">
        <f>SUM(G36:G40)</f>
        <v>4576.6409999999996</v>
      </c>
      <c r="H41" s="93">
        <f>SUM(H36:H40)</f>
        <v>4647.1250000000009</v>
      </c>
      <c r="I41" s="26">
        <f>SUM(I36:I40)</f>
        <v>4557.3389999999999</v>
      </c>
      <c r="J41" s="26" t="s">
        <v>8</v>
      </c>
      <c r="K41" s="26">
        <f>SUM(K36:K40)</f>
        <v>4907.08</v>
      </c>
      <c r="L41" s="26">
        <f>SUM(L36:L40)</f>
        <v>5816.7870000000012</v>
      </c>
    </row>
    <row r="42" spans="2:12" ht="15" x14ac:dyDescent="0.35">
      <c r="B42" s="113" t="s">
        <v>29</v>
      </c>
      <c r="C42" s="69"/>
      <c r="D42" s="69"/>
      <c r="E42" s="69"/>
      <c r="F42" s="88">
        <v>6.5597299999999997E-2</v>
      </c>
      <c r="G42" s="29">
        <v>2.1999999999999999E-2</v>
      </c>
      <c r="H42" s="88">
        <v>6.6000000000000003E-2</v>
      </c>
      <c r="I42" s="29">
        <v>0.123</v>
      </c>
      <c r="J42" s="29">
        <v>0</v>
      </c>
      <c r="K42" s="29">
        <v>1.4300000000000002</v>
      </c>
      <c r="L42" s="29">
        <v>5.9260000000000002</v>
      </c>
    </row>
    <row r="43" spans="2:12" ht="15" x14ac:dyDescent="0.35">
      <c r="B43" s="113" t="s">
        <v>30</v>
      </c>
      <c r="C43" s="69"/>
      <c r="D43" s="69"/>
      <c r="E43" s="69"/>
      <c r="F43" s="88">
        <v>3.6935200000000001E-2</v>
      </c>
      <c r="G43" s="29">
        <v>2.2629999999999999</v>
      </c>
      <c r="H43" s="88">
        <v>0.35299999999999998</v>
      </c>
      <c r="I43" s="29">
        <v>3.5179999999999998</v>
      </c>
      <c r="J43" s="29">
        <v>0</v>
      </c>
      <c r="K43" s="29">
        <v>4.9829999999999997</v>
      </c>
      <c r="L43" s="29">
        <v>2.5059999999999998</v>
      </c>
    </row>
    <row r="44" spans="2:12" ht="15" x14ac:dyDescent="0.35">
      <c r="B44" s="113" t="s">
        <v>31</v>
      </c>
      <c r="C44" s="69"/>
      <c r="D44" s="69"/>
      <c r="E44" s="69"/>
      <c r="F44" s="88">
        <v>716.7255136</v>
      </c>
      <c r="G44" s="29">
        <v>772.69799999999998</v>
      </c>
      <c r="H44" s="88">
        <v>716.68900000000008</v>
      </c>
      <c r="I44" s="29">
        <v>765.63900000000012</v>
      </c>
      <c r="J44" s="29">
        <v>0</v>
      </c>
      <c r="K44" s="29">
        <v>812.88800000000003</v>
      </c>
      <c r="L44" s="29">
        <v>865.08999999999992</v>
      </c>
    </row>
    <row r="45" spans="2:12" ht="15" x14ac:dyDescent="0.35">
      <c r="B45" s="113" t="s">
        <v>32</v>
      </c>
      <c r="C45" s="69"/>
      <c r="D45" s="69"/>
      <c r="E45" s="69"/>
      <c r="F45" s="88">
        <v>177.50842259999999</v>
      </c>
      <c r="G45" s="29">
        <v>196.04</v>
      </c>
      <c r="H45" s="88">
        <v>248.054</v>
      </c>
      <c r="I45" s="29">
        <v>228.52600000000001</v>
      </c>
      <c r="J45" s="29">
        <v>0</v>
      </c>
      <c r="K45" s="29">
        <v>185.93100000000001</v>
      </c>
      <c r="L45" s="29">
        <v>206.916</v>
      </c>
    </row>
    <row r="46" spans="2:12" ht="15" x14ac:dyDescent="0.35">
      <c r="B46" s="115" t="s">
        <v>33</v>
      </c>
      <c r="C46" s="73"/>
      <c r="D46" s="73"/>
      <c r="E46" s="73"/>
      <c r="F46" s="89">
        <v>0</v>
      </c>
      <c r="G46" s="33">
        <v>0</v>
      </c>
      <c r="H46" s="89">
        <v>99.358999999999995</v>
      </c>
      <c r="I46" s="33">
        <v>0</v>
      </c>
      <c r="J46" s="33">
        <v>0</v>
      </c>
      <c r="K46" s="33">
        <v>0</v>
      </c>
      <c r="L46" s="33">
        <v>0</v>
      </c>
    </row>
    <row r="47" spans="2:12" ht="15" x14ac:dyDescent="0.35">
      <c r="B47" s="122" t="s">
        <v>34</v>
      </c>
      <c r="C47" s="84"/>
      <c r="D47" s="84"/>
      <c r="E47" s="84"/>
      <c r="F47" s="94">
        <f>SUM(F42:F46)</f>
        <v>894.33646870000007</v>
      </c>
      <c r="G47" s="44">
        <f>SUM(G42:G46)</f>
        <v>971.02299999999991</v>
      </c>
      <c r="H47" s="94">
        <f>SUM(H42:H46)</f>
        <v>1064.521</v>
      </c>
      <c r="I47" s="45">
        <f>SUM(I42:I46)</f>
        <v>997.80600000000004</v>
      </c>
      <c r="J47" s="45" t="s">
        <v>8</v>
      </c>
      <c r="K47" s="45">
        <f>SUM(K42:K46)</f>
        <v>1005.2320000000001</v>
      </c>
      <c r="L47" s="45">
        <f>SUM(L42:L46)</f>
        <v>1080.4379999999999</v>
      </c>
    </row>
    <row r="48" spans="2:12" ht="15" x14ac:dyDescent="0.35">
      <c r="B48" s="110" t="s">
        <v>35</v>
      </c>
      <c r="C48" s="85"/>
      <c r="D48" s="85"/>
      <c r="E48" s="85"/>
      <c r="F48" s="93">
        <f>F41+F47</f>
        <v>5479.2294665000018</v>
      </c>
      <c r="G48" s="24">
        <f>G41+G47</f>
        <v>5547.6639999999998</v>
      </c>
      <c r="H48" s="93">
        <f>H41+H47</f>
        <v>5711.6460000000006</v>
      </c>
      <c r="I48" s="26">
        <f>I41+I47</f>
        <v>5555.1450000000004</v>
      </c>
      <c r="J48" s="26" t="s">
        <v>8</v>
      </c>
      <c r="K48" s="26">
        <f>K41+K47</f>
        <v>5912.3119999999999</v>
      </c>
      <c r="L48" s="26">
        <f>L41+L47</f>
        <v>6897.2250000000013</v>
      </c>
    </row>
    <row r="49" spans="2:12" ht="15" x14ac:dyDescent="0.35">
      <c r="B49" s="113" t="s">
        <v>36</v>
      </c>
      <c r="C49" s="69"/>
      <c r="D49" s="69"/>
      <c r="E49" s="69"/>
      <c r="F49" s="88">
        <v>1862.3098504999987</v>
      </c>
      <c r="G49" s="29">
        <v>1958.3039999999999</v>
      </c>
      <c r="H49" s="88">
        <v>1881.3430000000005</v>
      </c>
      <c r="I49" s="29">
        <v>1969.2430000000004</v>
      </c>
      <c r="J49" s="29"/>
      <c r="K49" s="29">
        <v>2136.4029999999998</v>
      </c>
      <c r="L49" s="29">
        <v>2339.3220000000001</v>
      </c>
    </row>
    <row r="50" spans="2:12" ht="15" x14ac:dyDescent="0.35">
      <c r="B50" s="113" t="s">
        <v>79</v>
      </c>
      <c r="C50" s="69"/>
      <c r="D50" s="69"/>
      <c r="E50" s="69"/>
      <c r="F50" s="88">
        <v>4.8172699999999999E-2</v>
      </c>
      <c r="G50" s="29">
        <v>18.794</v>
      </c>
      <c r="H50" s="88">
        <v>0.33100000000000007</v>
      </c>
      <c r="I50" s="29">
        <v>19.983999999999998</v>
      </c>
      <c r="J50" s="29">
        <v>0</v>
      </c>
      <c r="K50" s="29">
        <v>23.898999999999997</v>
      </c>
      <c r="L50" s="29">
        <v>19.567999999999998</v>
      </c>
    </row>
    <row r="51" spans="2:12" ht="15" x14ac:dyDescent="0.35">
      <c r="B51" s="113" t="s">
        <v>37</v>
      </c>
      <c r="C51" s="69"/>
      <c r="D51" s="69"/>
      <c r="E51" s="69"/>
      <c r="F51" s="88">
        <v>349.18456230000004</v>
      </c>
      <c r="G51" s="29">
        <v>240.66499999999999</v>
      </c>
      <c r="H51" s="88">
        <v>345.459</v>
      </c>
      <c r="I51" s="29">
        <v>237.39699999999999</v>
      </c>
      <c r="J51" s="29">
        <v>0</v>
      </c>
      <c r="K51" s="29">
        <v>175.024</v>
      </c>
      <c r="L51" s="29">
        <v>216.51100000000002</v>
      </c>
    </row>
    <row r="52" spans="2:12" ht="15" x14ac:dyDescent="0.35">
      <c r="B52" s="113" t="s">
        <v>38</v>
      </c>
      <c r="C52" s="69"/>
      <c r="D52" s="69"/>
      <c r="E52" s="69"/>
      <c r="F52" s="88">
        <v>145.9254172</v>
      </c>
      <c r="G52" s="29">
        <v>254.483</v>
      </c>
      <c r="H52" s="88">
        <v>251.61500000000001</v>
      </c>
      <c r="I52" s="29">
        <v>195.67099999999999</v>
      </c>
      <c r="J52" s="29">
        <v>0</v>
      </c>
      <c r="K52" s="29">
        <v>217.16800000000001</v>
      </c>
      <c r="L52" s="29">
        <v>275.59800000000001</v>
      </c>
    </row>
    <row r="53" spans="2:12" ht="15" x14ac:dyDescent="0.35">
      <c r="B53" s="113" t="s">
        <v>39</v>
      </c>
      <c r="C53" s="69"/>
      <c r="D53" s="69"/>
      <c r="E53" s="69"/>
      <c r="F53" s="88">
        <v>1805.9421153000003</v>
      </c>
      <c r="G53" s="29">
        <v>1868.885</v>
      </c>
      <c r="H53" s="88">
        <v>1901.4930000000002</v>
      </c>
      <c r="I53" s="29">
        <v>1862.9859999999996</v>
      </c>
      <c r="J53" s="29">
        <v>0</v>
      </c>
      <c r="K53" s="29">
        <v>2096.9110000000001</v>
      </c>
      <c r="L53" s="29">
        <v>2435.7910000000002</v>
      </c>
    </row>
    <row r="54" spans="2:12" ht="15" x14ac:dyDescent="0.35">
      <c r="B54" s="113" t="s">
        <v>40</v>
      </c>
      <c r="C54" s="69"/>
      <c r="D54" s="69"/>
      <c r="E54" s="69"/>
      <c r="F54" s="88">
        <v>1310.9858491</v>
      </c>
      <c r="G54" s="29">
        <v>1199.895</v>
      </c>
      <c r="H54" s="88">
        <v>1227.5039999999999</v>
      </c>
      <c r="I54" s="29">
        <v>1261.8000000000002</v>
      </c>
      <c r="J54" s="29">
        <v>0</v>
      </c>
      <c r="K54" s="29">
        <v>1250.2389999999998</v>
      </c>
      <c r="L54" s="29">
        <v>1605.0949999999998</v>
      </c>
    </row>
    <row r="55" spans="2:12" ht="15" x14ac:dyDescent="0.35">
      <c r="B55" s="113" t="s">
        <v>74</v>
      </c>
      <c r="C55" s="69"/>
      <c r="D55" s="69"/>
      <c r="E55" s="69"/>
      <c r="F55" s="88">
        <v>4.5741999999999994</v>
      </c>
      <c r="G55" s="29">
        <v>7.2629999999999999</v>
      </c>
      <c r="H55" s="88">
        <v>4.5739999999999998</v>
      </c>
      <c r="I55" s="29">
        <v>8.0640000000000001</v>
      </c>
      <c r="J55" s="29">
        <v>0</v>
      </c>
      <c r="K55" s="29">
        <v>12.667999999999999</v>
      </c>
      <c r="L55" s="29">
        <v>5.34</v>
      </c>
    </row>
    <row r="56" spans="2:12" ht="15" x14ac:dyDescent="0.35">
      <c r="B56" s="115" t="s">
        <v>41</v>
      </c>
      <c r="C56" s="73"/>
      <c r="D56" s="73"/>
      <c r="E56" s="73"/>
      <c r="F56" s="89">
        <v>0</v>
      </c>
      <c r="G56" s="33">
        <v>0</v>
      </c>
      <c r="H56" s="89">
        <v>99.326999999999998</v>
      </c>
      <c r="I56" s="33">
        <v>0</v>
      </c>
      <c r="J56" s="33">
        <v>0</v>
      </c>
      <c r="K56" s="33">
        <v>0</v>
      </c>
      <c r="L56" s="33">
        <v>0</v>
      </c>
    </row>
    <row r="57" spans="2:12" ht="15" x14ac:dyDescent="0.35">
      <c r="B57" s="110" t="s">
        <v>42</v>
      </c>
      <c r="C57" s="85"/>
      <c r="D57" s="85"/>
      <c r="E57" s="85"/>
      <c r="F57" s="93">
        <f>SUM(F49:F56)</f>
        <v>5478.9701670999993</v>
      </c>
      <c r="G57" s="24">
        <f>SUM(G49:G56)</f>
        <v>5548.2889999999998</v>
      </c>
      <c r="H57" s="93">
        <f>SUM(H49:H56)</f>
        <v>5711.6460000000006</v>
      </c>
      <c r="I57" s="26">
        <f>SUM(I49:I56)</f>
        <v>5555.1450000000004</v>
      </c>
      <c r="J57" s="26" t="s">
        <v>8</v>
      </c>
      <c r="K57" s="26">
        <f>SUM(K49:K56)</f>
        <v>5912.311999999999</v>
      </c>
      <c r="L57" s="26">
        <f>SUM(L49:L56)</f>
        <v>6897.2250000000004</v>
      </c>
    </row>
    <row r="58" spans="2:12" ht="15" x14ac:dyDescent="0.35">
      <c r="B58" s="113"/>
      <c r="C58" s="85"/>
      <c r="D58" s="85"/>
      <c r="E58" s="85"/>
      <c r="F58" s="30"/>
      <c r="G58" s="30"/>
      <c r="H58" s="30"/>
      <c r="I58" s="30"/>
      <c r="J58" s="30"/>
      <c r="K58" s="30"/>
      <c r="L58" s="30"/>
    </row>
    <row r="59" spans="2:12" ht="12.75" customHeight="1" x14ac:dyDescent="0.35">
      <c r="B59" s="83"/>
      <c r="C59" s="74"/>
      <c r="D59" s="76"/>
      <c r="E59" s="76"/>
      <c r="F59" s="77">
        <v>2015</v>
      </c>
      <c r="G59" s="77">
        <v>2014</v>
      </c>
      <c r="H59" s="77">
        <v>2014</v>
      </c>
      <c r="I59" s="77">
        <v>2013</v>
      </c>
      <c r="J59" s="77">
        <v>2012</v>
      </c>
      <c r="K59" s="77">
        <v>2012</v>
      </c>
      <c r="L59" s="77">
        <v>2011</v>
      </c>
    </row>
    <row r="60" spans="2:12" ht="12.75" customHeight="1" x14ac:dyDescent="0.35">
      <c r="B60" s="78"/>
      <c r="C60" s="78"/>
      <c r="D60" s="76"/>
      <c r="E60" s="76"/>
      <c r="F60" s="80" t="s">
        <v>153</v>
      </c>
      <c r="G60" s="80" t="s">
        <v>153</v>
      </c>
      <c r="H60" s="80"/>
      <c r="I60" s="80"/>
      <c r="J60" s="80"/>
      <c r="K60" s="80"/>
      <c r="L60" s="80"/>
    </row>
    <row r="61" spans="2:12" ht="12.75" customHeight="1" x14ac:dyDescent="0.35">
      <c r="B61" s="75" t="s">
        <v>76</v>
      </c>
      <c r="C61" s="81"/>
      <c r="D61" s="75"/>
      <c r="E61" s="75"/>
      <c r="F61" s="82"/>
      <c r="G61" s="82"/>
      <c r="H61" s="82"/>
      <c r="I61" s="82"/>
      <c r="J61" s="82"/>
      <c r="K61" s="82"/>
      <c r="L61" s="82"/>
    </row>
    <row r="62" spans="2:12" ht="3" customHeight="1" x14ac:dyDescent="0.35">
      <c r="B62" s="113"/>
      <c r="C62" s="72"/>
      <c r="D62" s="72"/>
      <c r="E62" s="72"/>
      <c r="F62" s="70"/>
      <c r="G62" s="70"/>
      <c r="H62" s="70"/>
      <c r="I62" s="70"/>
      <c r="J62" s="70"/>
      <c r="K62" s="70"/>
      <c r="L62" s="70"/>
    </row>
    <row r="63" spans="2:12" ht="32.25" customHeight="1" x14ac:dyDescent="0.35">
      <c r="B63" s="123" t="s">
        <v>43</v>
      </c>
      <c r="C63" s="123"/>
      <c r="D63" s="123"/>
      <c r="E63" s="123"/>
      <c r="F63" s="88">
        <v>30.569200099999961</v>
      </c>
      <c r="G63" s="29">
        <v>31.89500000000011</v>
      </c>
      <c r="H63" s="88">
        <v>250.42100000000016</v>
      </c>
      <c r="I63" s="29">
        <v>311.95300000000015</v>
      </c>
      <c r="J63" s="29"/>
      <c r="K63" s="29">
        <v>300.93399999999974</v>
      </c>
      <c r="L63" s="29">
        <v>327.00000000000051</v>
      </c>
    </row>
    <row r="64" spans="2:12" ht="15" x14ac:dyDescent="0.35">
      <c r="B64" s="124" t="s">
        <v>44</v>
      </c>
      <c r="C64" s="124"/>
      <c r="D64" s="125"/>
      <c r="E64" s="125"/>
      <c r="F64" s="89">
        <v>18.919999999999998</v>
      </c>
      <c r="G64" s="33">
        <v>-7.7730000000000015</v>
      </c>
      <c r="H64" s="89">
        <v>-11.170000000000002</v>
      </c>
      <c r="I64" s="33">
        <v>52.465000000000003</v>
      </c>
      <c r="J64" s="33">
        <v>0</v>
      </c>
      <c r="K64" s="33">
        <v>-80.260000000000005</v>
      </c>
      <c r="L64" s="33">
        <v>34</v>
      </c>
    </row>
    <row r="65" spans="2:12" ht="15" x14ac:dyDescent="0.35">
      <c r="B65" s="183" t="s">
        <v>45</v>
      </c>
      <c r="C65" s="126"/>
      <c r="D65" s="127"/>
      <c r="E65" s="127"/>
      <c r="F65" s="87">
        <f t="shared" ref="F65:I65" si="6">SUM(F63:F64)</f>
        <v>49.489200099999962</v>
      </c>
      <c r="G65" s="25">
        <f t="shared" si="6"/>
        <v>24.122000000000106</v>
      </c>
      <c r="H65" s="87">
        <f t="shared" si="6"/>
        <v>239.25100000000015</v>
      </c>
      <c r="I65" s="26">
        <f t="shared" si="6"/>
        <v>364.41800000000012</v>
      </c>
      <c r="J65" s="26" t="s">
        <v>8</v>
      </c>
      <c r="K65" s="26">
        <f>SUM(K63:K64)-1</f>
        <v>219.67399999999975</v>
      </c>
      <c r="L65" s="24">
        <f>SUM(L63:L64)-1</f>
        <v>360.00000000000051</v>
      </c>
    </row>
    <row r="66" spans="2:12" ht="15" x14ac:dyDescent="0.35">
      <c r="B66" s="123" t="s">
        <v>46</v>
      </c>
      <c r="C66" s="123"/>
      <c r="D66" s="69"/>
      <c r="E66" s="69"/>
      <c r="F66" s="88">
        <v>-39.040999999999997</v>
      </c>
      <c r="G66" s="29">
        <v>-39.192</v>
      </c>
      <c r="H66" s="88">
        <v>-157.83500000000001</v>
      </c>
      <c r="I66" s="29">
        <v>-121.6</v>
      </c>
      <c r="J66" s="29">
        <v>0</v>
      </c>
      <c r="K66" s="29">
        <v>-99.542000000000002</v>
      </c>
      <c r="L66" s="29">
        <v>-133.35</v>
      </c>
    </row>
    <row r="67" spans="2:12" ht="15" x14ac:dyDescent="0.35">
      <c r="B67" s="124" t="s">
        <v>75</v>
      </c>
      <c r="C67" s="124"/>
      <c r="D67" s="73"/>
      <c r="E67" s="73"/>
      <c r="F67" s="89">
        <v>0.313</v>
      </c>
      <c r="G67" s="33">
        <v>0.79600000000000004</v>
      </c>
      <c r="H67" s="89">
        <v>1.9650000000000001</v>
      </c>
      <c r="I67" s="33">
        <v>33.141000000000005</v>
      </c>
      <c r="J67" s="33">
        <v>0</v>
      </c>
      <c r="K67" s="33">
        <v>3.8609999999999998</v>
      </c>
      <c r="L67" s="33">
        <v>2.3039999999999998</v>
      </c>
    </row>
    <row r="68" spans="2:12" ht="15" x14ac:dyDescent="0.35">
      <c r="B68" s="128" t="s">
        <v>47</v>
      </c>
      <c r="C68" s="128"/>
      <c r="D68" s="129"/>
      <c r="E68" s="129"/>
      <c r="F68" s="87">
        <f t="shared" ref="F68:I68" si="7">SUM(F65:F67)</f>
        <v>10.761200099999966</v>
      </c>
      <c r="G68" s="25">
        <f t="shared" si="7"/>
        <v>-14.273999999999894</v>
      </c>
      <c r="H68" s="87">
        <f t="shared" si="7"/>
        <v>83.381000000000142</v>
      </c>
      <c r="I68" s="26">
        <f t="shared" si="7"/>
        <v>275.95900000000012</v>
      </c>
      <c r="J68" s="26" t="s">
        <v>8</v>
      </c>
      <c r="K68" s="26">
        <f>SUM(K65:K67)</f>
        <v>123.99299999999975</v>
      </c>
      <c r="L68" s="24">
        <f>SUM(L65:L67)</f>
        <v>228.95400000000052</v>
      </c>
    </row>
    <row r="69" spans="2:12" ht="15" x14ac:dyDescent="0.35">
      <c r="B69" s="124" t="s">
        <v>48</v>
      </c>
      <c r="C69" s="124"/>
      <c r="D69" s="130"/>
      <c r="E69" s="130"/>
      <c r="F69" s="89">
        <v>6.0640000000000018</v>
      </c>
      <c r="G69" s="33">
        <v>28.388000000000002</v>
      </c>
      <c r="H69" s="89">
        <v>35.235000000000028</v>
      </c>
      <c r="I69" s="33">
        <v>23.840000000000003</v>
      </c>
      <c r="J69" s="33">
        <v>0</v>
      </c>
      <c r="K69" s="33">
        <v>394.12800000000004</v>
      </c>
      <c r="L69" s="33">
        <v>-333.81700000000001</v>
      </c>
    </row>
    <row r="70" spans="2:12" ht="16.5" customHeight="1" x14ac:dyDescent="0.35">
      <c r="B70" s="183" t="s">
        <v>49</v>
      </c>
      <c r="C70" s="126"/>
      <c r="D70" s="85"/>
      <c r="E70" s="85"/>
      <c r="F70" s="87">
        <f t="shared" ref="F70:I70" si="8">SUM(F68:F69)</f>
        <v>16.825200099999968</v>
      </c>
      <c r="G70" s="25">
        <f t="shared" si="8"/>
        <v>14.114000000000107</v>
      </c>
      <c r="H70" s="87">
        <f t="shared" si="8"/>
        <v>118.61600000000017</v>
      </c>
      <c r="I70" s="26">
        <f t="shared" si="8"/>
        <v>299.79900000000009</v>
      </c>
      <c r="J70" s="26" t="s">
        <v>8</v>
      </c>
      <c r="K70" s="26">
        <f>SUM(K68:K69)</f>
        <v>518.12099999999975</v>
      </c>
      <c r="L70" s="24">
        <f>SUM(L68:L69)</f>
        <v>-104.86299999999949</v>
      </c>
    </row>
    <row r="71" spans="2:12" ht="15" x14ac:dyDescent="0.35">
      <c r="B71" s="123" t="s">
        <v>50</v>
      </c>
      <c r="C71" s="123"/>
      <c r="D71" s="69"/>
      <c r="E71" s="69"/>
      <c r="F71" s="88">
        <v>-85.995000000000005</v>
      </c>
      <c r="G71" s="29">
        <v>-2.8629999999999995</v>
      </c>
      <c r="H71" s="88">
        <v>11.619000000000142</v>
      </c>
      <c r="I71" s="29">
        <v>-264.42500000000001</v>
      </c>
      <c r="J71" s="29">
        <v>0</v>
      </c>
      <c r="K71" s="29">
        <v>-433.65300000000002</v>
      </c>
      <c r="L71" s="29">
        <v>117</v>
      </c>
    </row>
    <row r="72" spans="2:12" ht="15" x14ac:dyDescent="0.35">
      <c r="B72" s="123" t="s">
        <v>51</v>
      </c>
      <c r="C72" s="123"/>
      <c r="D72" s="69"/>
      <c r="E72" s="69"/>
      <c r="F72" s="88">
        <v>0</v>
      </c>
      <c r="G72" s="29">
        <v>0</v>
      </c>
      <c r="H72" s="88">
        <v>0</v>
      </c>
      <c r="I72" s="29">
        <v>0</v>
      </c>
      <c r="J72" s="29">
        <v>0</v>
      </c>
      <c r="K72" s="29">
        <v>0</v>
      </c>
      <c r="L72" s="29">
        <v>0.72499999999999998</v>
      </c>
    </row>
    <row r="73" spans="2:12" ht="15" x14ac:dyDescent="0.35">
      <c r="B73" s="123" t="s">
        <v>52</v>
      </c>
      <c r="C73" s="123"/>
      <c r="D73" s="69"/>
      <c r="E73" s="69"/>
      <c r="F73" s="88">
        <v>0</v>
      </c>
      <c r="G73" s="29">
        <v>0</v>
      </c>
      <c r="H73" s="88">
        <v>0.47399999999999998</v>
      </c>
      <c r="I73" s="29">
        <v>-0.20100000000000001</v>
      </c>
      <c r="J73" s="29">
        <v>0</v>
      </c>
      <c r="K73" s="29">
        <v>-109.334</v>
      </c>
      <c r="L73" s="29">
        <v>-13.552</v>
      </c>
    </row>
    <row r="74" spans="2:12" ht="15" x14ac:dyDescent="0.35">
      <c r="B74" s="124" t="s">
        <v>53</v>
      </c>
      <c r="C74" s="124"/>
      <c r="D74" s="73"/>
      <c r="E74" s="73"/>
      <c r="F74" s="89">
        <v>-2.2519999999999998</v>
      </c>
      <c r="G74" s="33">
        <v>-33.813000000000002</v>
      </c>
      <c r="H74" s="89">
        <v>-65.652999999999992</v>
      </c>
      <c r="I74" s="33">
        <v>-1.179</v>
      </c>
      <c r="J74" s="33">
        <v>0</v>
      </c>
      <c r="K74" s="33">
        <v>9.9840000000000018</v>
      </c>
      <c r="L74" s="33">
        <v>-50.603000000000002</v>
      </c>
    </row>
    <row r="75" spans="2:12" ht="15" x14ac:dyDescent="0.35">
      <c r="B75" s="179" t="s">
        <v>54</v>
      </c>
      <c r="C75" s="131" t="s">
        <v>150</v>
      </c>
      <c r="D75" s="132"/>
      <c r="E75" s="132"/>
      <c r="F75" s="95">
        <f t="shared" ref="F75:I75" si="9">SUM(F71:F74)</f>
        <v>-88.247</v>
      </c>
      <c r="G75" s="44">
        <f t="shared" si="9"/>
        <v>-36.676000000000002</v>
      </c>
      <c r="H75" s="95">
        <f t="shared" si="9"/>
        <v>-53.559999999999846</v>
      </c>
      <c r="I75" s="169">
        <f t="shared" si="9"/>
        <v>-265.80500000000001</v>
      </c>
      <c r="J75" s="169" t="s">
        <v>8</v>
      </c>
      <c r="K75" s="169">
        <f>SUM(K71:K74)</f>
        <v>-533.00300000000004</v>
      </c>
      <c r="L75" s="44">
        <f>SUM(L71:L74)</f>
        <v>53.57</v>
      </c>
    </row>
    <row r="76" spans="2:12" ht="15" x14ac:dyDescent="0.35">
      <c r="B76" s="126" t="s">
        <v>55</v>
      </c>
      <c r="C76" s="126"/>
      <c r="D76" s="85"/>
      <c r="E76" s="85"/>
      <c r="F76" s="87">
        <f t="shared" ref="F76:I76" si="10">SUM(F75+F70)</f>
        <v>-71.421799900000025</v>
      </c>
      <c r="G76" s="25">
        <f t="shared" si="10"/>
        <v>-22.561999999999895</v>
      </c>
      <c r="H76" s="87">
        <f t="shared" si="10"/>
        <v>65.056000000000324</v>
      </c>
      <c r="I76" s="26">
        <f t="shared" si="10"/>
        <v>33.994000000000085</v>
      </c>
      <c r="J76" s="26" t="s">
        <v>8</v>
      </c>
      <c r="K76" s="26">
        <f>SUM(K75+K70)</f>
        <v>-14.882000000000289</v>
      </c>
      <c r="L76" s="24">
        <f>SUM(L75+L70)</f>
        <v>-51.292999999999488</v>
      </c>
    </row>
    <row r="77" spans="2:12" ht="15" x14ac:dyDescent="0.35">
      <c r="B77" s="124" t="s">
        <v>123</v>
      </c>
      <c r="C77" s="124"/>
      <c r="D77" s="73"/>
      <c r="E77" s="73"/>
      <c r="F77" s="89">
        <v>0</v>
      </c>
      <c r="G77" s="33">
        <v>-9.4789999999999992</v>
      </c>
      <c r="H77" s="89">
        <v>-41.84</v>
      </c>
      <c r="I77" s="33">
        <v>5</v>
      </c>
      <c r="J77" s="33">
        <v>0</v>
      </c>
      <c r="K77" s="33">
        <v>0</v>
      </c>
      <c r="L77" s="33">
        <v>0</v>
      </c>
    </row>
    <row r="78" spans="2:12" ht="15" x14ac:dyDescent="0.35">
      <c r="B78" s="183" t="s">
        <v>124</v>
      </c>
      <c r="C78" s="129"/>
      <c r="D78" s="85"/>
      <c r="E78" s="85"/>
      <c r="F78" s="87">
        <f t="shared" ref="F78:I78" si="11">SUM(F76:F77)</f>
        <v>-71.421799900000025</v>
      </c>
      <c r="G78" s="25">
        <f t="shared" si="11"/>
        <v>-32.040999999999897</v>
      </c>
      <c r="H78" s="87">
        <f t="shared" si="11"/>
        <v>23.216000000000321</v>
      </c>
      <c r="I78" s="26">
        <f t="shared" si="11"/>
        <v>38.994000000000085</v>
      </c>
      <c r="J78" s="26" t="s">
        <v>8</v>
      </c>
      <c r="K78" s="26">
        <f>SUM(K76:K77)</f>
        <v>-14.882000000000289</v>
      </c>
      <c r="L78" s="26">
        <f>SUM(L76:L77)</f>
        <v>-51.292999999999488</v>
      </c>
    </row>
    <row r="79" spans="2:12" ht="15" x14ac:dyDescent="0.35">
      <c r="B79" s="113"/>
      <c r="C79" s="85"/>
      <c r="D79" s="85"/>
      <c r="E79" s="85"/>
      <c r="F79" s="86"/>
      <c r="G79" s="86"/>
      <c r="H79" s="86"/>
      <c r="I79" s="86"/>
      <c r="J79" s="86"/>
      <c r="K79" s="86"/>
      <c r="L79" s="86"/>
    </row>
    <row r="80" spans="2:12" ht="12.75" customHeight="1" x14ac:dyDescent="0.35">
      <c r="B80" s="83"/>
      <c r="C80" s="74"/>
      <c r="D80" s="76"/>
      <c r="E80" s="76"/>
      <c r="F80" s="77">
        <v>2015</v>
      </c>
      <c r="G80" s="77">
        <v>2014</v>
      </c>
      <c r="H80" s="77">
        <v>2014</v>
      </c>
      <c r="I80" s="77">
        <v>2013</v>
      </c>
      <c r="J80" s="77">
        <v>2012</v>
      </c>
      <c r="K80" s="77">
        <v>2012</v>
      </c>
      <c r="L80" s="77">
        <v>2011</v>
      </c>
    </row>
    <row r="81" spans="2:12" ht="12.75" customHeight="1" x14ac:dyDescent="0.35">
      <c r="B81" s="78"/>
      <c r="C81" s="78"/>
      <c r="D81" s="76"/>
      <c r="E81" s="76"/>
      <c r="F81" s="80" t="s">
        <v>153</v>
      </c>
      <c r="G81" s="80" t="s">
        <v>153</v>
      </c>
      <c r="H81" s="77"/>
      <c r="I81" s="77"/>
      <c r="J81" s="77"/>
      <c r="K81" s="77"/>
      <c r="L81" s="77"/>
    </row>
    <row r="82" spans="2:12" ht="12.75" customHeight="1" x14ac:dyDescent="0.35">
      <c r="B82" s="75" t="s">
        <v>56</v>
      </c>
      <c r="C82" s="81"/>
      <c r="D82" s="75"/>
      <c r="E82" s="75"/>
      <c r="F82" s="79"/>
      <c r="G82" s="79"/>
      <c r="H82" s="79"/>
      <c r="I82" s="79"/>
      <c r="J82" s="79"/>
      <c r="K82" s="79"/>
      <c r="L82" s="79"/>
    </row>
    <row r="83" spans="2:12" ht="1.5" customHeight="1" x14ac:dyDescent="0.35">
      <c r="B83" s="113" t="s">
        <v>59</v>
      </c>
      <c r="C83" s="72"/>
      <c r="D83" s="72"/>
      <c r="E83" s="72"/>
      <c r="F83" s="72"/>
      <c r="G83" s="72"/>
      <c r="H83" s="72"/>
      <c r="I83" s="72"/>
      <c r="J83" s="72"/>
      <c r="K83" s="72"/>
      <c r="L83" s="72"/>
    </row>
    <row r="84" spans="2:12" ht="15" x14ac:dyDescent="0.35">
      <c r="B84" s="146" t="s">
        <v>57</v>
      </c>
      <c r="C84" s="123"/>
      <c r="D84" s="114"/>
      <c r="E84" s="114"/>
      <c r="F84" s="91">
        <v>4.3231067503583356</v>
      </c>
      <c r="G84" s="65">
        <v>6.7132026627218986</v>
      </c>
      <c r="H84" s="91">
        <v>8.4985618068914572</v>
      </c>
      <c r="I84" s="65">
        <v>9.7215170991060713</v>
      </c>
      <c r="J84" s="65">
        <v>8.7715988101382862</v>
      </c>
      <c r="K84" s="65">
        <v>12.976039769906155</v>
      </c>
      <c r="L84" s="65">
        <v>10.380510928532606</v>
      </c>
    </row>
    <row r="85" spans="2:12" ht="15" x14ac:dyDescent="0.35">
      <c r="B85" s="113" t="s">
        <v>121</v>
      </c>
      <c r="C85" s="123"/>
      <c r="D85" s="114"/>
      <c r="E85" s="114"/>
      <c r="F85" s="91">
        <v>5.662552725460511</v>
      </c>
      <c r="G85" s="65">
        <v>6.8056582840236679</v>
      </c>
      <c r="H85" s="91">
        <v>9.8693574623830926</v>
      </c>
      <c r="I85" s="65">
        <v>12.615963912010809</v>
      </c>
      <c r="J85" s="65">
        <v>10.759181715477908</v>
      </c>
      <c r="K85" s="65">
        <v>10.793309410540818</v>
      </c>
      <c r="L85" s="65">
        <v>12.194798840247774</v>
      </c>
    </row>
    <row r="86" spans="2:12" ht="15" x14ac:dyDescent="0.35">
      <c r="B86" s="113" t="s">
        <v>58</v>
      </c>
      <c r="C86" s="123"/>
      <c r="D86" s="114"/>
      <c r="E86" s="114"/>
      <c r="F86" s="91">
        <v>2.5056225926548464E-2</v>
      </c>
      <c r="G86" s="65">
        <v>2.2764885355029496</v>
      </c>
      <c r="H86" s="91">
        <v>2.1080266939607402</v>
      </c>
      <c r="I86" s="65">
        <v>3.778084971314323</v>
      </c>
      <c r="J86" s="65">
        <v>0.80159813037973948</v>
      </c>
      <c r="K86" s="65">
        <v>1.7714165488059961</v>
      </c>
      <c r="L86" s="65">
        <v>4.71336687059231</v>
      </c>
    </row>
    <row r="87" spans="2:12" ht="15" x14ac:dyDescent="0.35">
      <c r="B87" s="113" t="s">
        <v>59</v>
      </c>
      <c r="C87" s="123"/>
      <c r="D87" s="121"/>
      <c r="E87" s="121"/>
      <c r="F87" s="91">
        <v>-0.34699528825876624</v>
      </c>
      <c r="G87" s="57" t="s">
        <v>8</v>
      </c>
      <c r="H87" s="91">
        <v>-1.8196710838298298</v>
      </c>
      <c r="I87" s="65" t="s">
        <v>8</v>
      </c>
      <c r="J87" s="65" t="s">
        <v>8</v>
      </c>
      <c r="K87" s="65">
        <v>1.4947299040937339</v>
      </c>
      <c r="L87" s="65">
        <v>6.8</v>
      </c>
    </row>
    <row r="88" spans="2:12" ht="15" x14ac:dyDescent="0.35">
      <c r="B88" s="113" t="s">
        <v>60</v>
      </c>
      <c r="C88" s="123"/>
      <c r="D88" s="121"/>
      <c r="E88" s="121"/>
      <c r="F88" s="91">
        <v>0.70455991954987196</v>
      </c>
      <c r="G88" s="57" t="s">
        <v>8</v>
      </c>
      <c r="H88" s="91">
        <v>5.9987812469731967</v>
      </c>
      <c r="I88" s="65" t="s">
        <v>8</v>
      </c>
      <c r="J88" s="65" t="s">
        <v>8</v>
      </c>
      <c r="K88" s="65">
        <v>5.0329599555415703</v>
      </c>
      <c r="L88" s="65">
        <v>7.4</v>
      </c>
    </row>
    <row r="89" spans="2:12" ht="15" x14ac:dyDescent="0.35">
      <c r="B89" s="113" t="s">
        <v>61</v>
      </c>
      <c r="C89" s="123"/>
      <c r="D89" s="114"/>
      <c r="E89" s="114"/>
      <c r="F89" s="88">
        <v>33.991023247088407</v>
      </c>
      <c r="G89" s="29">
        <v>35.634373047258357</v>
      </c>
      <c r="H89" s="88">
        <v>32.944513718112091</v>
      </c>
      <c r="I89" s="29">
        <v>35.808732265314411</v>
      </c>
      <c r="J89" s="29" t="s">
        <v>8</v>
      </c>
      <c r="K89" s="29">
        <v>36.539039211733076</v>
      </c>
      <c r="L89" s="29">
        <v>34.200566169727679</v>
      </c>
    </row>
    <row r="90" spans="2:12" ht="15" x14ac:dyDescent="0.35">
      <c r="B90" s="113" t="s">
        <v>62</v>
      </c>
      <c r="C90" s="123"/>
      <c r="D90" s="114"/>
      <c r="E90" s="114"/>
      <c r="F90" s="88">
        <v>1964.2368347000001</v>
      </c>
      <c r="G90" s="29">
        <v>1890.23</v>
      </c>
      <c r="H90" s="88">
        <v>1982.8020000000001</v>
      </c>
      <c r="I90" s="29">
        <v>1861.6629999999996</v>
      </c>
      <c r="J90" s="29" t="s">
        <v>8</v>
      </c>
      <c r="K90" s="29">
        <v>2074.134</v>
      </c>
      <c r="L90" s="29">
        <v>2427.2760000000003</v>
      </c>
    </row>
    <row r="91" spans="2:12" ht="15" x14ac:dyDescent="0.35">
      <c r="B91" s="113" t="s">
        <v>63</v>
      </c>
      <c r="C91" s="123"/>
      <c r="D91" s="69"/>
      <c r="E91" s="69"/>
      <c r="F91" s="91">
        <v>1.1572032073064829</v>
      </c>
      <c r="G91" s="65">
        <v>1.0669931384281408</v>
      </c>
      <c r="H91" s="91">
        <v>1.1941239555842296</v>
      </c>
      <c r="I91" s="65">
        <v>1.0558789921914387</v>
      </c>
      <c r="J91" s="65" t="s">
        <v>8</v>
      </c>
      <c r="K91" s="65">
        <v>1.0516747195530995</v>
      </c>
      <c r="L91" s="65">
        <v>1.1243856220510495</v>
      </c>
    </row>
    <row r="92" spans="2:12" ht="15" x14ac:dyDescent="0.35">
      <c r="B92" s="115" t="s">
        <v>64</v>
      </c>
      <c r="C92" s="124"/>
      <c r="D92" s="73"/>
      <c r="E92" s="73"/>
      <c r="F92" s="98" t="s">
        <v>8</v>
      </c>
      <c r="G92" s="59" t="s">
        <v>8</v>
      </c>
      <c r="H92" s="88">
        <v>2477</v>
      </c>
      <c r="I92" s="29">
        <v>2849</v>
      </c>
      <c r="J92" s="29">
        <v>2848</v>
      </c>
      <c r="K92" s="29">
        <v>2933</v>
      </c>
      <c r="L92" s="29">
        <v>3016</v>
      </c>
    </row>
    <row r="93" spans="2:12" ht="15" x14ac:dyDescent="0.35">
      <c r="B93" s="117" t="s">
        <v>134</v>
      </c>
      <c r="C93" s="71"/>
      <c r="D93" s="71"/>
      <c r="E93" s="71"/>
      <c r="F93" s="71"/>
      <c r="G93" s="71"/>
      <c r="H93" s="71"/>
      <c r="I93" s="71"/>
      <c r="J93" s="71"/>
      <c r="K93" s="71"/>
      <c r="L93" s="71"/>
    </row>
    <row r="94" spans="2:12" ht="15" x14ac:dyDescent="0.35">
      <c r="B94" s="117" t="s">
        <v>135</v>
      </c>
      <c r="C94" s="133"/>
      <c r="D94" s="133"/>
      <c r="E94" s="133"/>
      <c r="F94" s="133"/>
      <c r="G94" s="133"/>
      <c r="H94" s="133"/>
      <c r="I94" s="133"/>
      <c r="J94" s="133"/>
      <c r="K94" s="133"/>
      <c r="L94" s="133"/>
    </row>
    <row r="95" spans="2:12" ht="15" x14ac:dyDescent="0.35">
      <c r="B95" s="117"/>
      <c r="C95" s="133"/>
      <c r="D95" s="133"/>
      <c r="E95" s="133"/>
      <c r="F95" s="133"/>
      <c r="G95" s="133"/>
      <c r="H95" s="133"/>
      <c r="I95" s="133"/>
      <c r="J95" s="133"/>
      <c r="K95" s="133"/>
      <c r="L95" s="133"/>
    </row>
    <row r="96" spans="2:12" ht="15" x14ac:dyDescent="0.35">
      <c r="B96" s="134"/>
      <c r="C96" s="134"/>
      <c r="D96" s="134"/>
      <c r="E96" s="134"/>
      <c r="F96" s="134"/>
      <c r="G96" s="134"/>
      <c r="H96" s="134"/>
      <c r="I96" s="134"/>
      <c r="J96" s="134"/>
      <c r="K96" s="134"/>
      <c r="L96" s="134"/>
    </row>
    <row r="97" spans="1:12" x14ac:dyDescent="0.3">
      <c r="A97" s="6" t="s">
        <v>136</v>
      </c>
      <c r="B97" s="105"/>
      <c r="C97" s="105"/>
      <c r="D97" s="6"/>
      <c r="E97" s="105"/>
      <c r="F97" s="105"/>
      <c r="G97" s="105"/>
      <c r="H97" s="105"/>
      <c r="I97" s="105"/>
      <c r="J97" s="105"/>
      <c r="K97" s="105"/>
      <c r="L97" s="105"/>
    </row>
    <row r="98" spans="1:12" x14ac:dyDescent="0.3">
      <c r="A98" s="7" t="s">
        <v>137</v>
      </c>
      <c r="B98" s="105"/>
      <c r="C98" s="105"/>
      <c r="D98" s="6"/>
      <c r="E98" s="105"/>
      <c r="F98" s="105"/>
      <c r="G98" s="105"/>
      <c r="H98" s="105"/>
      <c r="I98" s="105"/>
      <c r="J98" s="105"/>
      <c r="K98" s="105"/>
      <c r="L98" s="105"/>
    </row>
    <row r="99" spans="1:12" ht="15" x14ac:dyDescent="0.35">
      <c r="B99" s="134"/>
      <c r="C99" s="134"/>
      <c r="D99" s="6"/>
      <c r="E99" s="134"/>
      <c r="F99" s="134"/>
      <c r="G99" s="134"/>
      <c r="H99" s="134"/>
      <c r="I99" s="134"/>
      <c r="J99" s="134"/>
      <c r="K99" s="134"/>
      <c r="L99" s="134"/>
    </row>
    <row r="100" spans="1:12" ht="15" x14ac:dyDescent="0.35">
      <c r="B100" s="134"/>
      <c r="C100" s="134"/>
      <c r="D100" s="134"/>
      <c r="E100" s="134"/>
      <c r="F100" s="134"/>
      <c r="G100" s="134"/>
      <c r="H100" s="134"/>
      <c r="I100" s="134"/>
      <c r="J100" s="134"/>
      <c r="K100" s="134"/>
      <c r="L100" s="134"/>
    </row>
    <row r="101" spans="1:12" ht="15" x14ac:dyDescent="0.35">
      <c r="B101" s="134"/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</row>
    <row r="102" spans="1:12" ht="15" x14ac:dyDescent="0.35">
      <c r="B102" s="134"/>
      <c r="C102" s="134"/>
      <c r="D102" s="134"/>
      <c r="E102" s="134"/>
      <c r="F102" s="134"/>
      <c r="G102" s="134"/>
      <c r="H102" s="134"/>
      <c r="I102" s="134"/>
      <c r="J102" s="134"/>
      <c r="K102" s="134"/>
      <c r="L102" s="134"/>
    </row>
    <row r="103" spans="1:12" x14ac:dyDescent="0.3">
      <c r="B103" s="135"/>
      <c r="C103" s="135"/>
      <c r="D103" s="135"/>
      <c r="E103" s="135"/>
      <c r="F103" s="135"/>
      <c r="G103" s="135"/>
      <c r="H103" s="135"/>
      <c r="I103" s="135"/>
      <c r="J103" s="135"/>
      <c r="K103" s="135"/>
      <c r="L103" s="135"/>
    </row>
    <row r="104" spans="1:12" x14ac:dyDescent="0.3">
      <c r="B104" s="135"/>
      <c r="C104" s="135"/>
      <c r="D104" s="135"/>
      <c r="E104" s="135"/>
      <c r="F104" s="135"/>
      <c r="G104" s="135"/>
      <c r="H104" s="135"/>
      <c r="I104" s="135"/>
      <c r="J104" s="135"/>
      <c r="K104" s="135"/>
      <c r="L104" s="135"/>
    </row>
    <row r="105" spans="1:12" x14ac:dyDescent="0.3">
      <c r="B105" s="135"/>
      <c r="C105" s="135"/>
      <c r="D105" s="135"/>
      <c r="E105" s="135"/>
      <c r="F105" s="135"/>
      <c r="G105" s="135"/>
      <c r="H105" s="135"/>
      <c r="I105" s="135"/>
      <c r="J105" s="135"/>
      <c r="K105" s="135"/>
      <c r="L105" s="135"/>
    </row>
    <row r="106" spans="1:12" x14ac:dyDescent="0.3">
      <c r="B106" s="135"/>
      <c r="C106" s="135"/>
      <c r="D106" s="135"/>
      <c r="E106" s="135"/>
      <c r="F106" s="135"/>
      <c r="G106" s="135"/>
      <c r="H106" s="135"/>
      <c r="I106" s="135"/>
      <c r="J106" s="135"/>
      <c r="K106" s="135"/>
      <c r="L106" s="135"/>
    </row>
    <row r="107" spans="1:12" x14ac:dyDescent="0.3">
      <c r="B107" s="135"/>
      <c r="C107" s="135"/>
      <c r="D107" s="135"/>
      <c r="E107" s="135"/>
      <c r="F107" s="135"/>
      <c r="G107" s="135"/>
      <c r="H107" s="135"/>
      <c r="I107" s="135"/>
      <c r="J107" s="135"/>
      <c r="K107" s="135"/>
      <c r="L107" s="135"/>
    </row>
    <row r="108" spans="1:12" x14ac:dyDescent="0.3"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</row>
    <row r="109" spans="1:12" x14ac:dyDescent="0.3"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</row>
    <row r="110" spans="1:12" x14ac:dyDescent="0.3"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</row>
    <row r="111" spans="1:12" x14ac:dyDescent="0.3"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  <c r="L111" s="105"/>
    </row>
    <row r="112" spans="1:12" x14ac:dyDescent="0.3"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</row>
    <row r="113" spans="2:12" x14ac:dyDescent="0.3">
      <c r="B113" s="105"/>
      <c r="C113" s="105"/>
      <c r="D113" s="105"/>
      <c r="E113" s="105"/>
      <c r="F113" s="105"/>
      <c r="G113" s="105"/>
      <c r="H113" s="105"/>
      <c r="I113" s="105"/>
      <c r="J113" s="105"/>
      <c r="K113" s="105"/>
      <c r="L113" s="105"/>
    </row>
    <row r="114" spans="2:12" x14ac:dyDescent="0.3">
      <c r="B114" s="105"/>
      <c r="C114" s="105"/>
      <c r="D114" s="105"/>
      <c r="E114" s="105"/>
      <c r="F114" s="105"/>
      <c r="G114" s="105"/>
      <c r="H114" s="105"/>
      <c r="I114" s="105"/>
      <c r="J114" s="105"/>
      <c r="K114" s="105"/>
      <c r="L114" s="105"/>
    </row>
    <row r="115" spans="2:12" x14ac:dyDescent="0.3">
      <c r="B115" s="105"/>
      <c r="C115" s="105"/>
      <c r="D115" s="105"/>
      <c r="E115" s="105"/>
      <c r="F115" s="105"/>
      <c r="G115" s="105"/>
      <c r="H115" s="105"/>
      <c r="I115" s="105"/>
      <c r="J115" s="105"/>
      <c r="K115" s="105"/>
      <c r="L115" s="105"/>
    </row>
    <row r="116" spans="2:12" x14ac:dyDescent="0.3">
      <c r="B116" s="105"/>
      <c r="C116" s="105"/>
      <c r="D116" s="105"/>
      <c r="E116" s="105"/>
      <c r="F116" s="105"/>
      <c r="G116" s="105"/>
      <c r="H116" s="105"/>
      <c r="I116" s="105"/>
      <c r="J116" s="105"/>
      <c r="K116" s="105"/>
      <c r="L116" s="105"/>
    </row>
    <row r="117" spans="2:12" x14ac:dyDescent="0.3">
      <c r="B117" s="105"/>
      <c r="C117" s="105"/>
      <c r="D117" s="105"/>
      <c r="E117" s="105"/>
      <c r="F117" s="105"/>
      <c r="G117" s="105"/>
      <c r="H117" s="105"/>
      <c r="I117" s="105"/>
      <c r="J117" s="105"/>
      <c r="K117" s="105"/>
      <c r="L117" s="105"/>
    </row>
    <row r="118" spans="2:12" x14ac:dyDescent="0.3">
      <c r="B118" s="105"/>
      <c r="C118" s="105"/>
      <c r="D118" s="105"/>
      <c r="E118" s="105"/>
      <c r="F118" s="105"/>
      <c r="G118" s="105"/>
      <c r="H118" s="105"/>
      <c r="I118" s="105"/>
      <c r="J118" s="105"/>
      <c r="K118" s="105"/>
      <c r="L118" s="105"/>
    </row>
    <row r="119" spans="2:12" x14ac:dyDescent="0.3">
      <c r="B119" s="105"/>
      <c r="C119" s="105"/>
      <c r="D119" s="105"/>
      <c r="E119" s="105"/>
      <c r="F119" s="105"/>
      <c r="G119" s="105"/>
      <c r="H119" s="105"/>
      <c r="I119" s="105"/>
      <c r="J119" s="105"/>
      <c r="K119" s="105"/>
      <c r="L119" s="105"/>
    </row>
    <row r="120" spans="2:12" x14ac:dyDescent="0.3">
      <c r="B120" s="105"/>
      <c r="C120" s="105"/>
      <c r="D120" s="105"/>
      <c r="E120" s="105"/>
      <c r="F120" s="105"/>
      <c r="G120" s="105"/>
      <c r="H120" s="105"/>
      <c r="I120" s="105"/>
      <c r="J120" s="105"/>
      <c r="K120" s="105"/>
      <c r="L120" s="105"/>
    </row>
  </sheetData>
  <mergeCells count="1">
    <mergeCell ref="B3:L3"/>
  </mergeCells>
  <pageMargins left="0.7" right="0.7" top="0.75" bottom="0.75" header="0.3" footer="0.3"/>
  <pageSetup paperSize="9" scale="52" orientation="portrait" r:id="rId1"/>
  <rowBreaks count="1" manualBreakCount="1">
    <brk id="96" min="1" max="13" man="1"/>
  </rowBreaks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5"/>
  <sheetViews>
    <sheetView showZeros="0" topLeftCell="B3" zoomScaleNormal="100" zoomScaleSheetLayoutView="100" workbookViewId="0">
      <selection activeCell="B3" sqref="B3:K3"/>
    </sheetView>
  </sheetViews>
  <sheetFormatPr defaultColWidth="9.109375" defaultRowHeight="14.4" outlineLevelRow="1" x14ac:dyDescent="0.3"/>
  <cols>
    <col min="1" max="1" width="3.5546875" style="99" hidden="1" customWidth="1"/>
    <col min="2" max="2" width="26" style="99" customWidth="1"/>
    <col min="3" max="3" width="16" style="99" customWidth="1"/>
    <col min="4" max="4" width="8.33203125" style="99" customWidth="1"/>
    <col min="5" max="5" width="4.88671875" style="99" customWidth="1"/>
    <col min="6" max="11" width="9.6640625" style="99" customWidth="1"/>
    <col min="12" max="16384" width="9.109375" style="99"/>
  </cols>
  <sheetData>
    <row r="1" spans="2:11" ht="16.5" hidden="1" outlineLevel="1" x14ac:dyDescent="0.35">
      <c r="B1" s="106" t="s">
        <v>71</v>
      </c>
      <c r="C1" s="106" t="s">
        <v>111</v>
      </c>
      <c r="D1" s="106"/>
      <c r="E1" s="106"/>
      <c r="F1" s="107" t="e">
        <f>#REF!</f>
        <v>#REF!</v>
      </c>
      <c r="G1" s="107" t="e">
        <f>#REF!</f>
        <v>#REF!</v>
      </c>
      <c r="H1" s="107" t="e">
        <f>#REF!</f>
        <v>#REF!</v>
      </c>
      <c r="I1" s="107" t="e">
        <f>#REF!</f>
        <v>#REF!</v>
      </c>
      <c r="J1" s="107" t="e">
        <f>#REF!</f>
        <v>#REF!</v>
      </c>
      <c r="K1" s="107" t="e">
        <f>#REF!</f>
        <v>#REF!</v>
      </c>
    </row>
    <row r="2" spans="2:11" ht="16.5" hidden="1" collapsed="1" x14ac:dyDescent="0.35">
      <c r="B2" s="108" t="s">
        <v>23</v>
      </c>
      <c r="C2" s="109"/>
      <c r="D2" s="109"/>
      <c r="E2" s="136" t="s">
        <v>113</v>
      </c>
      <c r="F2" s="109"/>
      <c r="G2" s="109"/>
      <c r="H2" s="109"/>
      <c r="I2" s="109"/>
      <c r="J2" s="109"/>
      <c r="K2" s="109"/>
    </row>
    <row r="3" spans="2:11" ht="21.75" customHeight="1" x14ac:dyDescent="0.25">
      <c r="B3" s="191" t="s">
        <v>71</v>
      </c>
      <c r="C3" s="191"/>
      <c r="D3" s="191"/>
      <c r="E3" s="191"/>
      <c r="F3" s="191"/>
      <c r="G3" s="191"/>
      <c r="H3" s="191"/>
      <c r="I3" s="191"/>
      <c r="J3" s="191"/>
      <c r="K3" s="191"/>
    </row>
    <row r="4" spans="2:11" ht="16.5" x14ac:dyDescent="0.35">
      <c r="B4" s="110" t="s">
        <v>15</v>
      </c>
      <c r="C4" s="111"/>
      <c r="D4" s="111"/>
      <c r="E4" s="111"/>
      <c r="F4" s="105"/>
      <c r="G4" s="105"/>
      <c r="H4" s="105"/>
      <c r="I4" s="105"/>
      <c r="J4" s="105"/>
      <c r="K4" s="105"/>
    </row>
    <row r="5" spans="2:11" ht="12.75" customHeight="1" x14ac:dyDescent="0.35">
      <c r="B5" s="74"/>
      <c r="C5" s="74"/>
      <c r="D5" s="75"/>
      <c r="E5" s="76"/>
      <c r="F5" s="77">
        <v>2015</v>
      </c>
      <c r="G5" s="77">
        <v>2014</v>
      </c>
      <c r="H5" s="77">
        <v>2014</v>
      </c>
      <c r="I5" s="77">
        <v>2013</v>
      </c>
      <c r="J5" s="77">
        <v>2012</v>
      </c>
      <c r="K5" s="77">
        <v>2011</v>
      </c>
    </row>
    <row r="6" spans="2:11" ht="12.75" customHeight="1" x14ac:dyDescent="0.35">
      <c r="B6" s="78"/>
      <c r="C6" s="78"/>
      <c r="D6" s="75"/>
      <c r="E6" s="76"/>
      <c r="F6" s="77" t="s">
        <v>153</v>
      </c>
      <c r="G6" s="77" t="s">
        <v>153</v>
      </c>
      <c r="H6" s="77"/>
      <c r="I6" s="77"/>
      <c r="J6" s="77"/>
      <c r="K6" s="77"/>
    </row>
    <row r="7" spans="2:11" ht="12.75" customHeight="1" x14ac:dyDescent="0.35">
      <c r="B7" s="75" t="s">
        <v>9</v>
      </c>
      <c r="C7" s="78"/>
      <c r="D7" s="75"/>
      <c r="E7" s="75" t="s">
        <v>112</v>
      </c>
      <c r="F7" s="79"/>
      <c r="G7" s="79"/>
      <c r="H7" s="79"/>
      <c r="I7" s="79"/>
      <c r="J7" s="79"/>
      <c r="K7" s="79"/>
    </row>
    <row r="8" spans="2:11" ht="3.75" customHeight="1" x14ac:dyDescent="0.35">
      <c r="B8" s="72"/>
      <c r="C8" s="72"/>
      <c r="D8" s="72"/>
      <c r="E8" s="72"/>
      <c r="F8" s="72"/>
      <c r="G8" s="72"/>
      <c r="H8" s="72"/>
      <c r="I8" s="72"/>
      <c r="J8" s="72"/>
      <c r="K8" s="72"/>
    </row>
    <row r="9" spans="2:11" ht="15" x14ac:dyDescent="0.35">
      <c r="B9" s="113" t="s">
        <v>10</v>
      </c>
      <c r="C9" s="114"/>
      <c r="D9" s="114"/>
      <c r="E9" s="114"/>
      <c r="F9" s="87">
        <v>369.01600000000002</v>
      </c>
      <c r="G9" s="25">
        <v>238.16399999999999</v>
      </c>
      <c r="H9" s="87">
        <v>1157.2550000000001</v>
      </c>
      <c r="I9" s="25">
        <v>864.19299999999998</v>
      </c>
      <c r="J9" s="25">
        <v>1002.86</v>
      </c>
      <c r="K9" s="25">
        <v>1219.318</v>
      </c>
    </row>
    <row r="10" spans="2:11" ht="15" x14ac:dyDescent="0.35">
      <c r="B10" s="113" t="s">
        <v>11</v>
      </c>
      <c r="C10" s="69"/>
      <c r="D10" s="69"/>
      <c r="E10" s="69"/>
      <c r="F10" s="88">
        <v>-318.00599999999997</v>
      </c>
      <c r="G10" s="29">
        <v>-223.51400000000001</v>
      </c>
      <c r="H10" s="88">
        <v>-1097.3520000000001</v>
      </c>
      <c r="I10" s="29">
        <v>-818.41200000000003</v>
      </c>
      <c r="J10" s="29">
        <v>-1046.3019999999999</v>
      </c>
      <c r="K10" s="29">
        <v>-1134.0190000000002</v>
      </c>
    </row>
    <row r="11" spans="2:11" ht="15" x14ac:dyDescent="0.35">
      <c r="B11" s="113" t="s">
        <v>12</v>
      </c>
      <c r="C11" s="69"/>
      <c r="D11" s="69"/>
      <c r="E11" s="69"/>
      <c r="F11" s="88">
        <v>1.266</v>
      </c>
      <c r="G11" s="29">
        <v>-3.6999999999999998E-2</v>
      </c>
      <c r="H11" s="88">
        <v>3.097</v>
      </c>
      <c r="I11" s="29">
        <v>1.7150000000000001</v>
      </c>
      <c r="J11" s="29">
        <v>0.78300000000000003</v>
      </c>
      <c r="K11" s="29">
        <v>-0.77800000000000002</v>
      </c>
    </row>
    <row r="12" spans="2:11" ht="15" x14ac:dyDescent="0.35">
      <c r="B12" s="113" t="s">
        <v>13</v>
      </c>
      <c r="C12" s="69"/>
      <c r="D12" s="69"/>
      <c r="E12" s="69"/>
      <c r="F12" s="88">
        <v>0</v>
      </c>
      <c r="G12" s="29">
        <v>0</v>
      </c>
      <c r="H12" s="88">
        <v>0</v>
      </c>
      <c r="I12" s="29">
        <v>0</v>
      </c>
      <c r="J12" s="29">
        <v>0</v>
      </c>
      <c r="K12" s="29">
        <v>0</v>
      </c>
    </row>
    <row r="13" spans="2:11" ht="15" x14ac:dyDescent="0.35">
      <c r="B13" s="115" t="s">
        <v>14</v>
      </c>
      <c r="C13" s="73"/>
      <c r="D13" s="73"/>
      <c r="E13" s="73"/>
      <c r="F13" s="89">
        <v>0</v>
      </c>
      <c r="G13" s="33">
        <v>0</v>
      </c>
      <c r="H13" s="89">
        <v>0</v>
      </c>
      <c r="I13" s="33">
        <v>0</v>
      </c>
      <c r="J13" s="33">
        <v>0</v>
      </c>
      <c r="K13" s="33">
        <v>0</v>
      </c>
    </row>
    <row r="14" spans="2:11" ht="15.75" x14ac:dyDescent="0.25">
      <c r="B14" s="116" t="s">
        <v>0</v>
      </c>
      <c r="C14" s="116"/>
      <c r="D14" s="116"/>
      <c r="E14" s="116"/>
      <c r="F14" s="87">
        <f t="shared" ref="F14:K14" si="0">SUM(F9:F13)</f>
        <v>52.276000000000046</v>
      </c>
      <c r="G14" s="25">
        <f t="shared" si="0"/>
        <v>14.612999999999976</v>
      </c>
      <c r="H14" s="87">
        <f t="shared" si="0"/>
        <v>63.000000000000021</v>
      </c>
      <c r="I14" s="26">
        <f t="shared" si="0"/>
        <v>47.495999999999952</v>
      </c>
      <c r="J14" s="26">
        <f t="shared" si="0"/>
        <v>-42.658999999999892</v>
      </c>
      <c r="K14" s="26">
        <f t="shared" si="0"/>
        <v>84.520999999999745</v>
      </c>
    </row>
    <row r="15" spans="2:11" ht="16.5" x14ac:dyDescent="0.35">
      <c r="B15" s="115" t="s">
        <v>73</v>
      </c>
      <c r="C15" s="73"/>
      <c r="D15" s="73"/>
      <c r="E15" s="73"/>
      <c r="F15" s="89">
        <v>-15.291</v>
      </c>
      <c r="G15" s="33">
        <v>-14.802999999999999</v>
      </c>
      <c r="H15" s="89">
        <v>-66.67</v>
      </c>
      <c r="I15" s="33">
        <v>-97.313000000000002</v>
      </c>
      <c r="J15" s="33">
        <v>-174.267</v>
      </c>
      <c r="K15" s="33">
        <v>-89.543999999999997</v>
      </c>
    </row>
    <row r="16" spans="2:11" ht="15.75" x14ac:dyDescent="0.25">
      <c r="B16" s="116" t="s">
        <v>1</v>
      </c>
      <c r="C16" s="116"/>
      <c r="D16" s="116"/>
      <c r="E16" s="116"/>
      <c r="F16" s="87">
        <f t="shared" ref="F16:K16" si="1">SUM(F14:F15)</f>
        <v>36.985000000000042</v>
      </c>
      <c r="G16" s="25">
        <f t="shared" si="1"/>
        <v>-0.1900000000000226</v>
      </c>
      <c r="H16" s="87">
        <f t="shared" si="1"/>
        <v>-3.6699999999999804</v>
      </c>
      <c r="I16" s="26">
        <f t="shared" si="1"/>
        <v>-49.81700000000005</v>
      </c>
      <c r="J16" s="26">
        <f t="shared" si="1"/>
        <v>-216.92599999999987</v>
      </c>
      <c r="K16" s="26">
        <f t="shared" si="1"/>
        <v>-5.0230000000002519</v>
      </c>
    </row>
    <row r="17" spans="2:11" ht="15" x14ac:dyDescent="0.35">
      <c r="B17" s="113" t="s">
        <v>16</v>
      </c>
      <c r="C17" s="117"/>
      <c r="D17" s="117"/>
      <c r="E17" s="117"/>
      <c r="F17" s="88">
        <v>0</v>
      </c>
      <c r="G17" s="29">
        <v>0</v>
      </c>
      <c r="H17" s="88">
        <v>0</v>
      </c>
      <c r="I17" s="29">
        <v>0</v>
      </c>
      <c r="J17" s="29">
        <v>0</v>
      </c>
      <c r="K17" s="29">
        <v>0</v>
      </c>
    </row>
    <row r="18" spans="2:11" ht="16.5" x14ac:dyDescent="0.35">
      <c r="B18" s="115" t="s">
        <v>17</v>
      </c>
      <c r="C18" s="73"/>
      <c r="D18" s="73"/>
      <c r="E18" s="73"/>
      <c r="F18" s="89">
        <v>0</v>
      </c>
      <c r="G18" s="33">
        <v>0</v>
      </c>
      <c r="H18" s="89">
        <v>0</v>
      </c>
      <c r="I18" s="33">
        <v>0</v>
      </c>
      <c r="J18" s="33">
        <v>0</v>
      </c>
      <c r="K18" s="33">
        <v>0</v>
      </c>
    </row>
    <row r="19" spans="2:11" x14ac:dyDescent="0.3">
      <c r="B19" s="116" t="s">
        <v>2</v>
      </c>
      <c r="C19" s="116"/>
      <c r="D19" s="116"/>
      <c r="E19" s="116"/>
      <c r="F19" s="87">
        <f t="shared" ref="F19:K19" si="2">SUM(F16:F18)</f>
        <v>36.985000000000042</v>
      </c>
      <c r="G19" s="25">
        <f t="shared" si="2"/>
        <v>-0.1900000000000226</v>
      </c>
      <c r="H19" s="87">
        <f t="shared" si="2"/>
        <v>-3.6699999999999804</v>
      </c>
      <c r="I19" s="26">
        <f t="shared" si="2"/>
        <v>-49.81700000000005</v>
      </c>
      <c r="J19" s="26">
        <f t="shared" si="2"/>
        <v>-216.92599999999987</v>
      </c>
      <c r="K19" s="26">
        <f t="shared" si="2"/>
        <v>-5.0230000000002519</v>
      </c>
    </row>
    <row r="20" spans="2:11" ht="15" x14ac:dyDescent="0.35">
      <c r="B20" s="113" t="s">
        <v>18</v>
      </c>
      <c r="C20" s="69"/>
      <c r="D20" s="69"/>
      <c r="E20" s="69"/>
      <c r="F20" s="88">
        <v>2.4670000000000001</v>
      </c>
      <c r="G20" s="29">
        <v>0.745</v>
      </c>
      <c r="H20" s="88">
        <v>11.869</v>
      </c>
      <c r="I20" s="29">
        <v>1.728</v>
      </c>
      <c r="J20" s="29">
        <v>0.315</v>
      </c>
      <c r="K20" s="29">
        <v>0.58699999999999997</v>
      </c>
    </row>
    <row r="21" spans="2:11" ht="15" x14ac:dyDescent="0.35">
      <c r="B21" s="115" t="s">
        <v>19</v>
      </c>
      <c r="C21" s="73"/>
      <c r="D21" s="73"/>
      <c r="E21" s="73"/>
      <c r="F21" s="89">
        <v>-11.689</v>
      </c>
      <c r="G21" s="33">
        <v>-11.348000000000001</v>
      </c>
      <c r="H21" s="89">
        <v>-49.725000000000001</v>
      </c>
      <c r="I21" s="33">
        <v>-45.934000000000005</v>
      </c>
      <c r="J21" s="33">
        <v>-62.108000000000011</v>
      </c>
      <c r="K21" s="33">
        <v>-45.131999999999998</v>
      </c>
    </row>
    <row r="22" spans="2:11" x14ac:dyDescent="0.3">
      <c r="B22" s="116" t="s">
        <v>3</v>
      </c>
      <c r="C22" s="116"/>
      <c r="D22" s="116"/>
      <c r="E22" s="116"/>
      <c r="F22" s="87">
        <f t="shared" ref="F22:K22" si="3">SUM(F19:F21)</f>
        <v>27.763000000000041</v>
      </c>
      <c r="G22" s="25">
        <f t="shared" si="3"/>
        <v>-10.793000000000024</v>
      </c>
      <c r="H22" s="87">
        <f t="shared" si="3"/>
        <v>-41.525999999999982</v>
      </c>
      <c r="I22" s="26">
        <f t="shared" si="3"/>
        <v>-94.023000000000053</v>
      </c>
      <c r="J22" s="26">
        <f t="shared" si="3"/>
        <v>-278.71899999999988</v>
      </c>
      <c r="K22" s="26">
        <f t="shared" si="3"/>
        <v>-49.568000000000254</v>
      </c>
    </row>
    <row r="23" spans="2:11" ht="15" x14ac:dyDescent="0.35">
      <c r="B23" s="113" t="s">
        <v>20</v>
      </c>
      <c r="C23" s="69"/>
      <c r="D23" s="69"/>
      <c r="E23" s="69"/>
      <c r="F23" s="88">
        <v>-7.42</v>
      </c>
      <c r="G23" s="29">
        <v>-2.06</v>
      </c>
      <c r="H23" s="88">
        <v>-22.786999999999999</v>
      </c>
      <c r="I23" s="29">
        <v>-15.224000000000002</v>
      </c>
      <c r="J23" s="29">
        <v>36.120000000000005</v>
      </c>
      <c r="K23" s="29">
        <v>-35.524000000000001</v>
      </c>
    </row>
    <row r="24" spans="2:11" ht="15" x14ac:dyDescent="0.35">
      <c r="B24" s="115" t="s">
        <v>78</v>
      </c>
      <c r="C24" s="118"/>
      <c r="D24" s="118"/>
      <c r="E24" s="118"/>
      <c r="F24" s="89">
        <v>0</v>
      </c>
      <c r="G24" s="33">
        <v>0</v>
      </c>
      <c r="H24" s="89">
        <v>0</v>
      </c>
      <c r="I24" s="33">
        <v>0</v>
      </c>
      <c r="J24" s="33">
        <v>0</v>
      </c>
      <c r="K24" s="33">
        <v>0</v>
      </c>
    </row>
    <row r="25" spans="2:11" ht="15" x14ac:dyDescent="0.35">
      <c r="B25" s="119" t="s">
        <v>21</v>
      </c>
      <c r="C25" s="120"/>
      <c r="D25" s="120"/>
      <c r="E25" s="120"/>
      <c r="F25" s="87">
        <f t="shared" ref="F25:K25" si="4">SUM(F22:F24)</f>
        <v>20.343000000000039</v>
      </c>
      <c r="G25" s="25">
        <f t="shared" si="4"/>
        <v>-12.853000000000025</v>
      </c>
      <c r="H25" s="87">
        <f t="shared" si="4"/>
        <v>-64.312999999999988</v>
      </c>
      <c r="I25" s="26">
        <f t="shared" si="4"/>
        <v>-109.24700000000006</v>
      </c>
      <c r="J25" s="26">
        <f t="shared" si="4"/>
        <v>-242.59899999999988</v>
      </c>
      <c r="K25" s="26">
        <f t="shared" si="4"/>
        <v>-85.092000000000255</v>
      </c>
    </row>
    <row r="26" spans="2:11" ht="15" x14ac:dyDescent="0.35">
      <c r="B26" s="113" t="s">
        <v>22</v>
      </c>
      <c r="C26" s="69"/>
      <c r="D26" s="69"/>
      <c r="E26" s="69"/>
      <c r="F26" s="88">
        <v>20.343000000000018</v>
      </c>
      <c r="G26" s="29">
        <v>-12.853000000000014</v>
      </c>
      <c r="H26" s="88">
        <v>-64.31299999999996</v>
      </c>
      <c r="I26" s="29">
        <v>-109.2470000000001</v>
      </c>
      <c r="J26" s="29">
        <v>-242.5990000000001</v>
      </c>
      <c r="K26" s="29">
        <v>-85.092000000000056</v>
      </c>
    </row>
    <row r="27" spans="2:11" ht="15" x14ac:dyDescent="0.35">
      <c r="B27" s="113" t="s">
        <v>80</v>
      </c>
      <c r="C27" s="69"/>
      <c r="D27" s="69"/>
      <c r="E27" s="69"/>
      <c r="F27" s="88">
        <v>0</v>
      </c>
      <c r="G27" s="29">
        <v>0</v>
      </c>
      <c r="H27" s="88">
        <v>0</v>
      </c>
      <c r="I27" s="29">
        <v>0</v>
      </c>
      <c r="J27" s="29">
        <v>0</v>
      </c>
      <c r="K27" s="29">
        <v>0</v>
      </c>
    </row>
    <row r="28" spans="2:11" ht="15" x14ac:dyDescent="0.35">
      <c r="B28" s="148"/>
      <c r="C28" s="148"/>
      <c r="D28" s="148"/>
      <c r="E28" s="148"/>
      <c r="F28" s="140"/>
      <c r="G28" s="141"/>
      <c r="H28" s="140"/>
      <c r="I28" s="141"/>
      <c r="J28" s="141"/>
      <c r="K28" s="141"/>
    </row>
    <row r="29" spans="2:11" ht="15" x14ac:dyDescent="0.35">
      <c r="B29" s="146" t="s">
        <v>83</v>
      </c>
      <c r="C29" s="69"/>
      <c r="D29" s="69"/>
      <c r="E29" s="69"/>
      <c r="F29" s="142">
        <v>0</v>
      </c>
      <c r="G29" s="143">
        <v>0</v>
      </c>
      <c r="H29" s="142">
        <v>-23.4</v>
      </c>
      <c r="I29" s="143">
        <v>-38.5</v>
      </c>
      <c r="J29" s="143">
        <v>-142.30000000000001</v>
      </c>
      <c r="K29" s="143">
        <v>-40</v>
      </c>
    </row>
    <row r="30" spans="2:11" ht="15" x14ac:dyDescent="0.35">
      <c r="B30" s="147" t="s">
        <v>84</v>
      </c>
      <c r="C30" s="148"/>
      <c r="D30" s="148"/>
      <c r="E30" s="148"/>
      <c r="F30" s="166">
        <f t="shared" ref="F30:K30" si="5">F16-F29</f>
        <v>36.985000000000042</v>
      </c>
      <c r="G30" s="167">
        <f t="shared" si="5"/>
        <v>-0.1900000000000226</v>
      </c>
      <c r="H30" s="166">
        <f t="shared" si="5"/>
        <v>19.730000000000018</v>
      </c>
      <c r="I30" s="167">
        <f t="shared" si="5"/>
        <v>-11.31700000000005</v>
      </c>
      <c r="J30" s="167">
        <f t="shared" si="5"/>
        <v>-74.625999999999863</v>
      </c>
      <c r="K30" s="167">
        <f t="shared" si="5"/>
        <v>34.976999999999748</v>
      </c>
    </row>
    <row r="31" spans="2:11" ht="15" x14ac:dyDescent="0.35">
      <c r="B31" s="113"/>
      <c r="C31" s="69"/>
      <c r="D31" s="69"/>
      <c r="E31" s="69"/>
      <c r="F31" s="30"/>
      <c r="G31" s="30"/>
      <c r="H31" s="30"/>
      <c r="I31" s="30"/>
      <c r="J31" s="30"/>
      <c r="K31" s="30"/>
    </row>
    <row r="32" spans="2:11" ht="12.75" customHeight="1" x14ac:dyDescent="0.35">
      <c r="B32" s="74"/>
      <c r="C32" s="74"/>
      <c r="D32" s="75"/>
      <c r="E32" s="76"/>
      <c r="F32" s="77">
        <v>2015</v>
      </c>
      <c r="G32" s="77">
        <v>2014</v>
      </c>
      <c r="H32" s="77">
        <v>2014</v>
      </c>
      <c r="I32" s="77">
        <v>2013</v>
      </c>
      <c r="J32" s="77">
        <v>2012</v>
      </c>
      <c r="K32" s="77">
        <v>2011</v>
      </c>
    </row>
    <row r="33" spans="2:11" ht="12.75" customHeight="1" x14ac:dyDescent="0.35">
      <c r="B33" s="78"/>
      <c r="C33" s="78"/>
      <c r="D33" s="75"/>
      <c r="E33" s="76"/>
      <c r="F33" s="80" t="s">
        <v>153</v>
      </c>
      <c r="G33" s="80" t="s">
        <v>153</v>
      </c>
      <c r="H33" s="80"/>
      <c r="I33" s="80"/>
      <c r="J33" s="80"/>
      <c r="K33" s="80"/>
    </row>
    <row r="34" spans="2:11" ht="12.75" customHeight="1" x14ac:dyDescent="0.35">
      <c r="B34" s="75" t="s">
        <v>77</v>
      </c>
      <c r="C34" s="81"/>
      <c r="D34" s="75"/>
      <c r="E34" s="75"/>
      <c r="F34" s="82"/>
      <c r="G34" s="82"/>
      <c r="H34" s="82"/>
      <c r="I34" s="82"/>
      <c r="J34" s="82"/>
      <c r="K34" s="82"/>
    </row>
    <row r="35" spans="2:11" ht="3" customHeight="1" x14ac:dyDescent="0.35">
      <c r="B35" s="113"/>
      <c r="C35" s="72"/>
      <c r="D35" s="72"/>
      <c r="E35" s="72"/>
      <c r="F35" s="70"/>
      <c r="G35" s="70"/>
      <c r="H35" s="70"/>
      <c r="I35" s="70"/>
      <c r="J35" s="70"/>
      <c r="K35" s="70"/>
    </row>
    <row r="36" spans="2:11" ht="15" x14ac:dyDescent="0.35">
      <c r="B36" s="113" t="s">
        <v>4</v>
      </c>
      <c r="C36" s="121"/>
      <c r="D36" s="121"/>
      <c r="E36" s="121"/>
      <c r="F36" s="88">
        <v>1093.866</v>
      </c>
      <c r="G36" s="29">
        <v>1093.866</v>
      </c>
      <c r="H36" s="88">
        <v>1093.866</v>
      </c>
      <c r="I36" s="29">
        <v>1093.866</v>
      </c>
      <c r="J36" s="29">
        <v>1093.866</v>
      </c>
      <c r="K36" s="29">
        <v>1093.866</v>
      </c>
    </row>
    <row r="37" spans="2:11" ht="15" x14ac:dyDescent="0.35">
      <c r="B37" s="113" t="s">
        <v>24</v>
      </c>
      <c r="C37" s="114"/>
      <c r="D37" s="114"/>
      <c r="E37" s="114"/>
      <c r="F37" s="88">
        <v>13.233000000000001</v>
      </c>
      <c r="G37" s="29">
        <v>10.17</v>
      </c>
      <c r="H37" s="88">
        <v>12.071999999999999</v>
      </c>
      <c r="I37" s="29">
        <v>9.7720000000000002</v>
      </c>
      <c r="J37" s="29">
        <v>20.96</v>
      </c>
      <c r="K37" s="29">
        <v>52.724999999999994</v>
      </c>
    </row>
    <row r="38" spans="2:11" ht="15" x14ac:dyDescent="0.35">
      <c r="B38" s="113" t="s">
        <v>25</v>
      </c>
      <c r="C38" s="114"/>
      <c r="D38" s="114"/>
      <c r="E38" s="114"/>
      <c r="F38" s="88">
        <v>310.89</v>
      </c>
      <c r="G38" s="29">
        <v>323.67700000000002</v>
      </c>
      <c r="H38" s="88">
        <v>314.65899999999993</v>
      </c>
      <c r="I38" s="29">
        <v>332.47299999999996</v>
      </c>
      <c r="J38" s="29">
        <v>391.02499999999992</v>
      </c>
      <c r="K38" s="29">
        <v>520.93299999999999</v>
      </c>
    </row>
    <row r="39" spans="2:11" ht="15" x14ac:dyDescent="0.35">
      <c r="B39" s="113" t="s">
        <v>26</v>
      </c>
      <c r="C39" s="114"/>
      <c r="D39" s="114"/>
      <c r="E39" s="114"/>
      <c r="F39" s="88">
        <v>0</v>
      </c>
      <c r="G39" s="29">
        <v>0</v>
      </c>
      <c r="H39" s="88">
        <v>0</v>
      </c>
      <c r="I39" s="29">
        <v>0</v>
      </c>
      <c r="J39" s="29">
        <v>0</v>
      </c>
      <c r="K39" s="29">
        <v>0</v>
      </c>
    </row>
    <row r="40" spans="2:11" ht="15" x14ac:dyDescent="0.35">
      <c r="B40" s="115" t="s">
        <v>27</v>
      </c>
      <c r="C40" s="73"/>
      <c r="D40" s="73"/>
      <c r="E40" s="73"/>
      <c r="F40" s="89">
        <v>54.605999999999995</v>
      </c>
      <c r="G40" s="33">
        <v>70.760999999999996</v>
      </c>
      <c r="H40" s="89">
        <v>59.134</v>
      </c>
      <c r="I40" s="33">
        <v>66.346999999999994</v>
      </c>
      <c r="J40" s="33">
        <v>82.215999999999994</v>
      </c>
      <c r="K40" s="33">
        <v>76.609000000000009</v>
      </c>
    </row>
    <row r="41" spans="2:11" ht="15" x14ac:dyDescent="0.35">
      <c r="B41" s="110" t="s">
        <v>28</v>
      </c>
      <c r="C41" s="116"/>
      <c r="D41" s="116"/>
      <c r="E41" s="116"/>
      <c r="F41" s="93">
        <f t="shared" ref="F41:K41" si="6">SUM(F36:F40)</f>
        <v>1472.595</v>
      </c>
      <c r="G41" s="24">
        <f t="shared" si="6"/>
        <v>1498.4740000000002</v>
      </c>
      <c r="H41" s="93">
        <f t="shared" si="6"/>
        <v>1479.7309999999998</v>
      </c>
      <c r="I41" s="26">
        <f t="shared" si="6"/>
        <v>1502.4579999999999</v>
      </c>
      <c r="J41" s="26">
        <f t="shared" si="6"/>
        <v>1588.0669999999998</v>
      </c>
      <c r="K41" s="26">
        <f t="shared" si="6"/>
        <v>1744.1329999999998</v>
      </c>
    </row>
    <row r="42" spans="2:11" ht="15" x14ac:dyDescent="0.35">
      <c r="B42" s="113" t="s">
        <v>29</v>
      </c>
      <c r="C42" s="69"/>
      <c r="D42" s="69"/>
      <c r="E42" s="69"/>
      <c r="F42" s="88">
        <v>241.166</v>
      </c>
      <c r="G42" s="29">
        <v>221.60099999999997</v>
      </c>
      <c r="H42" s="88">
        <v>217.12899999999999</v>
      </c>
      <c r="I42" s="29">
        <v>195.37200000000001</v>
      </c>
      <c r="J42" s="29">
        <v>178.001</v>
      </c>
      <c r="K42" s="29">
        <v>230.86700000000002</v>
      </c>
    </row>
    <row r="43" spans="2:11" ht="15" x14ac:dyDescent="0.35">
      <c r="B43" s="113" t="s">
        <v>30</v>
      </c>
      <c r="C43" s="69"/>
      <c r="D43" s="69"/>
      <c r="E43" s="69"/>
      <c r="F43" s="88">
        <v>0</v>
      </c>
      <c r="G43" s="29">
        <v>0</v>
      </c>
      <c r="H43" s="88">
        <v>0</v>
      </c>
      <c r="I43" s="29">
        <v>0</v>
      </c>
      <c r="J43" s="29">
        <v>0</v>
      </c>
      <c r="K43" s="29">
        <v>0</v>
      </c>
    </row>
    <row r="44" spans="2:11" ht="15" x14ac:dyDescent="0.35">
      <c r="B44" s="113" t="s">
        <v>31</v>
      </c>
      <c r="C44" s="69"/>
      <c r="D44" s="69"/>
      <c r="E44" s="69"/>
      <c r="F44" s="88">
        <v>350.517</v>
      </c>
      <c r="G44" s="29">
        <v>242.80599999999998</v>
      </c>
      <c r="H44" s="88">
        <v>298.34899999999999</v>
      </c>
      <c r="I44" s="29">
        <v>290.63300000000004</v>
      </c>
      <c r="J44" s="29">
        <v>371.38900000000001</v>
      </c>
      <c r="K44" s="29">
        <v>288.02699999999999</v>
      </c>
    </row>
    <row r="45" spans="2:11" ht="15" x14ac:dyDescent="0.35">
      <c r="B45" s="113" t="s">
        <v>32</v>
      </c>
      <c r="C45" s="69"/>
      <c r="D45" s="69"/>
      <c r="E45" s="69"/>
      <c r="F45" s="88">
        <v>80.525000000000006</v>
      </c>
      <c r="G45" s="29">
        <v>39.920999999999999</v>
      </c>
      <c r="H45" s="88">
        <v>71.2</v>
      </c>
      <c r="I45" s="29">
        <v>60.500999999999998</v>
      </c>
      <c r="J45" s="29">
        <v>43.68</v>
      </c>
      <c r="K45" s="29">
        <v>38.253</v>
      </c>
    </row>
    <row r="46" spans="2:11" ht="15" x14ac:dyDescent="0.35">
      <c r="B46" s="115" t="s">
        <v>33</v>
      </c>
      <c r="C46" s="73"/>
      <c r="D46" s="73"/>
      <c r="E46" s="73"/>
      <c r="F46" s="89">
        <v>0</v>
      </c>
      <c r="G46" s="33">
        <v>0</v>
      </c>
      <c r="H46" s="89">
        <v>0</v>
      </c>
      <c r="I46" s="33">
        <v>0</v>
      </c>
      <c r="J46" s="33">
        <v>0</v>
      </c>
      <c r="K46" s="33">
        <v>0</v>
      </c>
    </row>
    <row r="47" spans="2:11" ht="15" x14ac:dyDescent="0.35">
      <c r="B47" s="122" t="s">
        <v>34</v>
      </c>
      <c r="C47" s="84"/>
      <c r="D47" s="84"/>
      <c r="E47" s="84"/>
      <c r="F47" s="94">
        <f t="shared" ref="F47:K47" si="7">SUM(F42:F46)</f>
        <v>672.20799999999997</v>
      </c>
      <c r="G47" s="44">
        <f t="shared" si="7"/>
        <v>504.32799999999992</v>
      </c>
      <c r="H47" s="94">
        <f t="shared" si="7"/>
        <v>586.678</v>
      </c>
      <c r="I47" s="45">
        <f t="shared" si="7"/>
        <v>546.50600000000009</v>
      </c>
      <c r="J47" s="45">
        <f t="shared" si="7"/>
        <v>593.06999999999994</v>
      </c>
      <c r="K47" s="45">
        <f t="shared" si="7"/>
        <v>557.14700000000005</v>
      </c>
    </row>
    <row r="48" spans="2:11" ht="15" x14ac:dyDescent="0.35">
      <c r="B48" s="110" t="s">
        <v>35</v>
      </c>
      <c r="C48" s="85"/>
      <c r="D48" s="85"/>
      <c r="E48" s="85"/>
      <c r="F48" s="93">
        <f t="shared" ref="F48:K48" si="8">F41+F47</f>
        <v>2144.8029999999999</v>
      </c>
      <c r="G48" s="24">
        <f t="shared" si="8"/>
        <v>2002.8020000000001</v>
      </c>
      <c r="H48" s="93">
        <f t="shared" si="8"/>
        <v>2066.4089999999997</v>
      </c>
      <c r="I48" s="26">
        <f t="shared" si="8"/>
        <v>2048.9639999999999</v>
      </c>
      <c r="J48" s="26">
        <f t="shared" si="8"/>
        <v>2181.1369999999997</v>
      </c>
      <c r="K48" s="26">
        <f t="shared" si="8"/>
        <v>2301.2799999999997</v>
      </c>
    </row>
    <row r="49" spans="2:11" ht="15" x14ac:dyDescent="0.35">
      <c r="B49" s="113" t="s">
        <v>36</v>
      </c>
      <c r="C49" s="69"/>
      <c r="D49" s="69"/>
      <c r="E49" s="69"/>
      <c r="F49" s="88">
        <v>906.08499999999992</v>
      </c>
      <c r="G49" s="29">
        <v>995.76400000000001</v>
      </c>
      <c r="H49" s="88">
        <v>914.77499999999998</v>
      </c>
      <c r="I49" s="29">
        <v>1037.0919999999996</v>
      </c>
      <c r="J49" s="29">
        <v>1141.1170000000006</v>
      </c>
      <c r="K49" s="29">
        <v>1142.4080000000004</v>
      </c>
    </row>
    <row r="50" spans="2:11" ht="15" x14ac:dyDescent="0.35">
      <c r="B50" s="113" t="s">
        <v>79</v>
      </c>
      <c r="C50" s="69"/>
      <c r="D50" s="69"/>
      <c r="E50" s="69"/>
      <c r="F50" s="88">
        <v>0</v>
      </c>
      <c r="G50" s="29">
        <v>0</v>
      </c>
      <c r="H50" s="88">
        <v>0</v>
      </c>
      <c r="I50" s="29">
        <v>0</v>
      </c>
      <c r="J50" s="29">
        <v>0</v>
      </c>
      <c r="K50" s="29">
        <v>0</v>
      </c>
    </row>
    <row r="51" spans="2:11" ht="15" x14ac:dyDescent="0.35">
      <c r="B51" s="113" t="s">
        <v>37</v>
      </c>
      <c r="C51" s="69"/>
      <c r="D51" s="69"/>
      <c r="E51" s="69"/>
      <c r="F51" s="88">
        <v>55.518000000000001</v>
      </c>
      <c r="G51" s="29">
        <v>42.412999999999997</v>
      </c>
      <c r="H51" s="88">
        <v>55.473999999999997</v>
      </c>
      <c r="I51" s="29">
        <v>41.266000000000005</v>
      </c>
      <c r="J51" s="29">
        <v>42.984999999999999</v>
      </c>
      <c r="K51" s="29">
        <v>32.624000000000002</v>
      </c>
    </row>
    <row r="52" spans="2:11" ht="15" x14ac:dyDescent="0.35">
      <c r="B52" s="113" t="s">
        <v>38</v>
      </c>
      <c r="C52" s="69"/>
      <c r="D52" s="69"/>
      <c r="E52" s="69"/>
      <c r="F52" s="88">
        <v>21.919</v>
      </c>
      <c r="G52" s="29">
        <v>25.067</v>
      </c>
      <c r="H52" s="88">
        <v>25.157</v>
      </c>
      <c r="I52" s="29">
        <v>27.327999999999999</v>
      </c>
      <c r="J52" s="29">
        <v>68.239999999999995</v>
      </c>
      <c r="K52" s="29">
        <v>35.945</v>
      </c>
    </row>
    <row r="53" spans="2:11" ht="15" x14ac:dyDescent="0.35">
      <c r="B53" s="113" t="s">
        <v>39</v>
      </c>
      <c r="C53" s="69"/>
      <c r="D53" s="69"/>
      <c r="E53" s="69"/>
      <c r="F53" s="88">
        <v>858.84500000000003</v>
      </c>
      <c r="G53" s="29">
        <v>745.13499999999999</v>
      </c>
      <c r="H53" s="88">
        <v>816.13400000000001</v>
      </c>
      <c r="I53" s="29">
        <v>750.46900000000005</v>
      </c>
      <c r="J53" s="29">
        <v>771.35799999999995</v>
      </c>
      <c r="K53" s="29">
        <v>893.28200000000004</v>
      </c>
    </row>
    <row r="54" spans="2:11" ht="15" x14ac:dyDescent="0.35">
      <c r="B54" s="113" t="s">
        <v>40</v>
      </c>
      <c r="C54" s="69"/>
      <c r="D54" s="69"/>
      <c r="E54" s="69"/>
      <c r="F54" s="88">
        <v>302.43600000000004</v>
      </c>
      <c r="G54" s="29">
        <v>194.42299999999997</v>
      </c>
      <c r="H54" s="88">
        <v>254.86900000000003</v>
      </c>
      <c r="I54" s="29">
        <v>192.80900000000003</v>
      </c>
      <c r="J54" s="29">
        <v>157.43700000000001</v>
      </c>
      <c r="K54" s="29">
        <v>197.02100000000002</v>
      </c>
    </row>
    <row r="55" spans="2:11" ht="15" x14ac:dyDescent="0.35">
      <c r="B55" s="113" t="s">
        <v>74</v>
      </c>
      <c r="C55" s="69"/>
      <c r="D55" s="69"/>
      <c r="E55" s="69"/>
      <c r="F55" s="88">
        <v>0</v>
      </c>
      <c r="G55" s="29">
        <v>0</v>
      </c>
      <c r="H55" s="88">
        <v>0</v>
      </c>
      <c r="I55" s="29">
        <v>0</v>
      </c>
      <c r="J55" s="29">
        <v>0</v>
      </c>
      <c r="K55" s="29">
        <v>0</v>
      </c>
    </row>
    <row r="56" spans="2:11" ht="15" x14ac:dyDescent="0.35">
      <c r="B56" s="115" t="s">
        <v>41</v>
      </c>
      <c r="C56" s="73"/>
      <c r="D56" s="73"/>
      <c r="E56" s="73"/>
      <c r="F56" s="89">
        <v>0</v>
      </c>
      <c r="G56" s="33">
        <v>0</v>
      </c>
      <c r="H56" s="89">
        <v>0</v>
      </c>
      <c r="I56" s="33">
        <v>0</v>
      </c>
      <c r="J56" s="33">
        <v>0</v>
      </c>
      <c r="K56" s="33">
        <v>0</v>
      </c>
    </row>
    <row r="57" spans="2:11" ht="15" x14ac:dyDescent="0.35">
      <c r="B57" s="110" t="s">
        <v>42</v>
      </c>
      <c r="C57" s="85"/>
      <c r="D57" s="85"/>
      <c r="E57" s="85"/>
      <c r="F57" s="93">
        <f t="shared" ref="F57:K57" si="9">SUM(F49:F56)</f>
        <v>2144.8029999999999</v>
      </c>
      <c r="G57" s="24">
        <f t="shared" si="9"/>
        <v>2002.8019999999999</v>
      </c>
      <c r="H57" s="93">
        <f t="shared" si="9"/>
        <v>2066.4090000000001</v>
      </c>
      <c r="I57" s="26">
        <f t="shared" si="9"/>
        <v>2048.9639999999999</v>
      </c>
      <c r="J57" s="26">
        <f t="shared" si="9"/>
        <v>2181.1370000000006</v>
      </c>
      <c r="K57" s="26">
        <f t="shared" si="9"/>
        <v>2301.2800000000007</v>
      </c>
    </row>
    <row r="58" spans="2:11" ht="15" x14ac:dyDescent="0.35">
      <c r="B58" s="113"/>
      <c r="C58" s="85"/>
      <c r="D58" s="85"/>
      <c r="E58" s="85"/>
      <c r="F58" s="30"/>
      <c r="G58" s="30"/>
      <c r="H58" s="30"/>
      <c r="I58" s="30"/>
      <c r="J58" s="30"/>
      <c r="K58" s="30"/>
    </row>
    <row r="59" spans="2:11" ht="12.75" customHeight="1" x14ac:dyDescent="0.35">
      <c r="B59" s="83"/>
      <c r="C59" s="74"/>
      <c r="D59" s="76"/>
      <c r="E59" s="76"/>
      <c r="F59" s="77">
        <v>2015</v>
      </c>
      <c r="G59" s="77">
        <v>2014</v>
      </c>
      <c r="H59" s="77">
        <v>2014</v>
      </c>
      <c r="I59" s="77">
        <v>2013</v>
      </c>
      <c r="J59" s="77">
        <v>2012</v>
      </c>
      <c r="K59" s="77">
        <v>2011</v>
      </c>
    </row>
    <row r="60" spans="2:11" ht="12.75" customHeight="1" x14ac:dyDescent="0.35">
      <c r="B60" s="78"/>
      <c r="C60" s="78"/>
      <c r="D60" s="76"/>
      <c r="E60" s="76"/>
      <c r="F60" s="80" t="s">
        <v>153</v>
      </c>
      <c r="G60" s="80" t="s">
        <v>153</v>
      </c>
      <c r="H60" s="80"/>
      <c r="I60" s="80"/>
      <c r="J60" s="80"/>
      <c r="K60" s="80"/>
    </row>
    <row r="61" spans="2:11" ht="12.75" customHeight="1" x14ac:dyDescent="0.35">
      <c r="B61" s="75" t="s">
        <v>76</v>
      </c>
      <c r="C61" s="81"/>
      <c r="D61" s="75"/>
      <c r="E61" s="75"/>
      <c r="F61" s="82"/>
      <c r="G61" s="82"/>
      <c r="H61" s="82"/>
      <c r="I61" s="82"/>
      <c r="J61" s="82"/>
      <c r="K61" s="82"/>
    </row>
    <row r="62" spans="2:11" ht="3" customHeight="1" x14ac:dyDescent="0.35">
      <c r="B62" s="113"/>
      <c r="C62" s="72"/>
      <c r="D62" s="72"/>
      <c r="E62" s="72"/>
      <c r="F62" s="70"/>
      <c r="G62" s="70"/>
      <c r="H62" s="70"/>
      <c r="I62" s="70"/>
      <c r="J62" s="70"/>
      <c r="K62" s="70"/>
    </row>
    <row r="63" spans="2:11" ht="32.25" customHeight="1" x14ac:dyDescent="0.35">
      <c r="B63" s="123" t="s">
        <v>43</v>
      </c>
      <c r="C63" s="123"/>
      <c r="D63" s="123"/>
      <c r="E63" s="123"/>
      <c r="F63" s="88">
        <v>49.658999999999992</v>
      </c>
      <c r="G63" s="29">
        <v>-0.28000000000005065</v>
      </c>
      <c r="H63" s="88">
        <v>20.543000000000038</v>
      </c>
      <c r="I63" s="29">
        <v>-33.070000000000093</v>
      </c>
      <c r="J63" s="29">
        <v>-55.823999999999977</v>
      </c>
      <c r="K63" s="29">
        <v>29.956000000000092</v>
      </c>
    </row>
    <row r="64" spans="2:11" ht="15" x14ac:dyDescent="0.35">
      <c r="B64" s="124" t="s">
        <v>44</v>
      </c>
      <c r="C64" s="124"/>
      <c r="D64" s="125"/>
      <c r="E64" s="125"/>
      <c r="F64" s="89">
        <v>-54.195</v>
      </c>
      <c r="G64" s="33">
        <v>-40.656000000000006</v>
      </c>
      <c r="H64" s="89">
        <v>-45.938000000000002</v>
      </c>
      <c r="I64" s="33">
        <v>2.4480000000000004</v>
      </c>
      <c r="J64" s="33">
        <v>44.885000000000005</v>
      </c>
      <c r="K64" s="33">
        <v>-51.564</v>
      </c>
    </row>
    <row r="65" spans="2:12" ht="15" x14ac:dyDescent="0.35">
      <c r="B65" s="183" t="s">
        <v>45</v>
      </c>
      <c r="C65" s="126"/>
      <c r="D65" s="127"/>
      <c r="E65" s="127"/>
      <c r="F65" s="87">
        <f t="shared" ref="F65:K65" si="10">SUM(F63:F64)</f>
        <v>-4.5360000000000085</v>
      </c>
      <c r="G65" s="25">
        <f t="shared" si="10"/>
        <v>-40.936000000000057</v>
      </c>
      <c r="H65" s="87">
        <f t="shared" si="10"/>
        <v>-25.394999999999964</v>
      </c>
      <c r="I65" s="26">
        <f t="shared" si="10"/>
        <v>-30.622000000000092</v>
      </c>
      <c r="J65" s="26">
        <f t="shared" si="10"/>
        <v>-10.938999999999972</v>
      </c>
      <c r="K65" s="26">
        <f t="shared" si="10"/>
        <v>-21.607999999999908</v>
      </c>
    </row>
    <row r="66" spans="2:12" ht="15" x14ac:dyDescent="0.35">
      <c r="B66" s="123" t="s">
        <v>46</v>
      </c>
      <c r="C66" s="123"/>
      <c r="D66" s="69"/>
      <c r="E66" s="69"/>
      <c r="F66" s="88">
        <v>-7.3040000000000003</v>
      </c>
      <c r="G66" s="29">
        <v>-7.0590000000000002</v>
      </c>
      <c r="H66" s="88">
        <v>-29.869</v>
      </c>
      <c r="I66" s="29">
        <v>-25.055000000000003</v>
      </c>
      <c r="J66" s="29">
        <v>-32.110999999999997</v>
      </c>
      <c r="K66" s="29">
        <v>-66.807000000000002</v>
      </c>
    </row>
    <row r="67" spans="2:12" ht="15" x14ac:dyDescent="0.35">
      <c r="B67" s="124" t="s">
        <v>75</v>
      </c>
      <c r="C67" s="124"/>
      <c r="D67" s="73"/>
      <c r="E67" s="73"/>
      <c r="F67" s="89">
        <v>0</v>
      </c>
      <c r="G67" s="33">
        <v>-9.0999999999999998E-2</v>
      </c>
      <c r="H67" s="89">
        <v>0.63500000000000001</v>
      </c>
      <c r="I67" s="33">
        <v>1.0609999999999999</v>
      </c>
      <c r="J67" s="33">
        <v>7.0449999999999999</v>
      </c>
      <c r="K67" s="33">
        <v>7.4999999999999997E-2</v>
      </c>
    </row>
    <row r="68" spans="2:12" ht="15" x14ac:dyDescent="0.35">
      <c r="B68" s="128" t="s">
        <v>47</v>
      </c>
      <c r="C68" s="128"/>
      <c r="D68" s="129"/>
      <c r="E68" s="129"/>
      <c r="F68" s="87">
        <f t="shared" ref="F68:K68" si="11">SUM(F65:F67)</f>
        <v>-11.840000000000009</v>
      </c>
      <c r="G68" s="25">
        <f t="shared" si="11"/>
        <v>-48.086000000000055</v>
      </c>
      <c r="H68" s="87">
        <f t="shared" si="11"/>
        <v>-54.628999999999969</v>
      </c>
      <c r="I68" s="26">
        <f t="shared" si="11"/>
        <v>-54.616000000000092</v>
      </c>
      <c r="J68" s="26">
        <f t="shared" si="11"/>
        <v>-36.004999999999967</v>
      </c>
      <c r="K68" s="26">
        <f t="shared" si="11"/>
        <v>-88.339999999999904</v>
      </c>
    </row>
    <row r="69" spans="2:12" ht="15" x14ac:dyDescent="0.35">
      <c r="B69" s="124" t="s">
        <v>48</v>
      </c>
      <c r="C69" s="124"/>
      <c r="D69" s="130"/>
      <c r="E69" s="130"/>
      <c r="F69" s="89">
        <v>0</v>
      </c>
      <c r="G69" s="33">
        <v>0</v>
      </c>
      <c r="H69" s="89">
        <v>0</v>
      </c>
      <c r="I69" s="33">
        <v>0</v>
      </c>
      <c r="J69" s="33">
        <v>0</v>
      </c>
      <c r="K69" s="33">
        <v>0</v>
      </c>
    </row>
    <row r="70" spans="2:12" ht="16.5" customHeight="1" x14ac:dyDescent="0.35">
      <c r="B70" s="183" t="s">
        <v>49</v>
      </c>
      <c r="C70" s="126"/>
      <c r="D70" s="85"/>
      <c r="E70" s="85"/>
      <c r="F70" s="87">
        <f t="shared" ref="F70:K70" si="12">SUM(F68:F69)</f>
        <v>-11.840000000000009</v>
      </c>
      <c r="G70" s="25">
        <f t="shared" si="12"/>
        <v>-48.086000000000055</v>
      </c>
      <c r="H70" s="87">
        <f t="shared" si="12"/>
        <v>-54.628999999999969</v>
      </c>
      <c r="I70" s="26">
        <f t="shared" si="12"/>
        <v>-54.616000000000092</v>
      </c>
      <c r="J70" s="26">
        <f t="shared" si="12"/>
        <v>-36.004999999999967</v>
      </c>
      <c r="K70" s="26">
        <f t="shared" si="12"/>
        <v>-88.339999999999904</v>
      </c>
    </row>
    <row r="71" spans="2:12" ht="15" x14ac:dyDescent="0.35">
      <c r="B71" s="123" t="s">
        <v>50</v>
      </c>
      <c r="C71" s="123"/>
      <c r="D71" s="69"/>
      <c r="E71" s="69"/>
      <c r="F71" s="88">
        <v>16.644999999999996</v>
      </c>
      <c r="G71" s="29">
        <v>-5.4939999999999998</v>
      </c>
      <c r="H71" s="88">
        <v>13.770000000000003</v>
      </c>
      <c r="I71" s="29">
        <v>-25.691000000000003</v>
      </c>
      <c r="J71" s="29">
        <v>-101.98099999999999</v>
      </c>
      <c r="K71" s="29">
        <v>38.894000000000005</v>
      </c>
    </row>
    <row r="72" spans="2:12" ht="15" x14ac:dyDescent="0.35">
      <c r="B72" s="123" t="s">
        <v>51</v>
      </c>
      <c r="C72" s="123"/>
      <c r="D72" s="69"/>
      <c r="E72" s="69"/>
      <c r="F72" s="88">
        <v>0</v>
      </c>
      <c r="G72" s="29">
        <v>0</v>
      </c>
      <c r="H72" s="88">
        <v>0</v>
      </c>
      <c r="I72" s="29">
        <v>94.927000000000007</v>
      </c>
      <c r="J72" s="29">
        <v>0</v>
      </c>
      <c r="K72" s="29">
        <v>0</v>
      </c>
    </row>
    <row r="73" spans="2:12" ht="15" x14ac:dyDescent="0.35">
      <c r="B73" s="123" t="s">
        <v>52</v>
      </c>
      <c r="C73" s="123"/>
      <c r="D73" s="69"/>
      <c r="E73" s="69"/>
      <c r="F73" s="88">
        <v>0</v>
      </c>
      <c r="G73" s="29">
        <v>-46.493000000000002</v>
      </c>
      <c r="H73" s="88">
        <v>-46.493000000000002</v>
      </c>
      <c r="I73" s="29">
        <v>-109.678</v>
      </c>
      <c r="J73" s="29">
        <v>0</v>
      </c>
      <c r="K73" s="29">
        <v>0</v>
      </c>
    </row>
    <row r="74" spans="2:12" ht="15" x14ac:dyDescent="0.35">
      <c r="B74" s="124" t="s">
        <v>53</v>
      </c>
      <c r="C74" s="124"/>
      <c r="D74" s="73"/>
      <c r="E74" s="73"/>
      <c r="F74" s="89">
        <v>0</v>
      </c>
      <c r="G74" s="33">
        <v>79.61</v>
      </c>
      <c r="H74" s="89">
        <v>90.61</v>
      </c>
      <c r="I74" s="33">
        <v>114.815</v>
      </c>
      <c r="J74" s="33">
        <v>145</v>
      </c>
      <c r="K74" s="33">
        <v>25</v>
      </c>
    </row>
    <row r="75" spans="2:12" ht="15" x14ac:dyDescent="0.35">
      <c r="B75" s="179" t="s">
        <v>54</v>
      </c>
      <c r="C75" s="131" t="s">
        <v>150</v>
      </c>
      <c r="D75" s="132"/>
      <c r="E75" s="132"/>
      <c r="F75" s="95">
        <f t="shared" ref="F75:K75" si="13">SUM(F71:F74)</f>
        <v>16.644999999999996</v>
      </c>
      <c r="G75" s="44">
        <f t="shared" si="13"/>
        <v>27.622999999999998</v>
      </c>
      <c r="H75" s="95">
        <f t="shared" si="13"/>
        <v>57.887</v>
      </c>
      <c r="I75" s="169">
        <f t="shared" si="13"/>
        <v>74.373000000000005</v>
      </c>
      <c r="J75" s="169">
        <f t="shared" si="13"/>
        <v>43.019000000000005</v>
      </c>
      <c r="K75" s="169">
        <f t="shared" si="13"/>
        <v>63.894000000000005</v>
      </c>
    </row>
    <row r="76" spans="2:12" ht="15" x14ac:dyDescent="0.35">
      <c r="B76" s="126" t="s">
        <v>55</v>
      </c>
      <c r="C76" s="126"/>
      <c r="D76" s="85"/>
      <c r="E76" s="85"/>
      <c r="F76" s="87">
        <f t="shared" ref="F76:K76" si="14">SUM(F75+F70)</f>
        <v>4.8049999999999873</v>
      </c>
      <c r="G76" s="25">
        <f t="shared" si="14"/>
        <v>-20.463000000000058</v>
      </c>
      <c r="H76" s="87">
        <f t="shared" si="14"/>
        <v>3.2580000000000311</v>
      </c>
      <c r="I76" s="26">
        <f t="shared" si="14"/>
        <v>19.756999999999913</v>
      </c>
      <c r="J76" s="26">
        <f t="shared" si="14"/>
        <v>7.0140000000000384</v>
      </c>
      <c r="K76" s="26">
        <f t="shared" si="14"/>
        <v>-24.445999999999898</v>
      </c>
    </row>
    <row r="77" spans="2:12" ht="15" x14ac:dyDescent="0.35">
      <c r="B77" s="124" t="s">
        <v>123</v>
      </c>
      <c r="C77" s="124"/>
      <c r="D77" s="73"/>
      <c r="E77" s="73"/>
      <c r="F77" s="89">
        <v>0</v>
      </c>
      <c r="G77" s="33">
        <v>0</v>
      </c>
      <c r="H77" s="89">
        <v>0</v>
      </c>
      <c r="I77" s="33">
        <v>0</v>
      </c>
      <c r="J77" s="33">
        <v>0</v>
      </c>
      <c r="K77" s="33">
        <v>0</v>
      </c>
      <c r="L77" s="174"/>
    </row>
    <row r="78" spans="2:12" ht="15" x14ac:dyDescent="0.35">
      <c r="B78" s="183" t="s">
        <v>124</v>
      </c>
      <c r="C78" s="129"/>
      <c r="D78" s="85"/>
      <c r="E78" s="85"/>
      <c r="F78" s="87">
        <f t="shared" ref="F78:K78" si="15">SUM(F76:F77)</f>
        <v>4.8049999999999873</v>
      </c>
      <c r="G78" s="25">
        <f t="shared" si="15"/>
        <v>-20.463000000000058</v>
      </c>
      <c r="H78" s="87">
        <f t="shared" si="15"/>
        <v>3.2580000000000311</v>
      </c>
      <c r="I78" s="26">
        <f t="shared" si="15"/>
        <v>19.756999999999913</v>
      </c>
      <c r="J78" s="26">
        <f t="shared" si="15"/>
        <v>7.0140000000000384</v>
      </c>
      <c r="K78" s="26">
        <f t="shared" si="15"/>
        <v>-24.445999999999898</v>
      </c>
    </row>
    <row r="79" spans="2:12" ht="15" x14ac:dyDescent="0.35">
      <c r="B79" s="113"/>
      <c r="C79" s="85"/>
      <c r="D79" s="85"/>
      <c r="E79" s="85"/>
      <c r="F79" s="86"/>
      <c r="G79" s="86"/>
      <c r="H79" s="86"/>
      <c r="I79" s="86"/>
      <c r="J79" s="86"/>
      <c r="K79" s="86"/>
    </row>
    <row r="80" spans="2:12" ht="12.75" customHeight="1" x14ac:dyDescent="0.35">
      <c r="B80" s="83"/>
      <c r="C80" s="74"/>
      <c r="D80" s="76"/>
      <c r="E80" s="76"/>
      <c r="F80" s="77">
        <v>2015</v>
      </c>
      <c r="G80" s="77">
        <v>2014</v>
      </c>
      <c r="H80" s="77">
        <v>2014</v>
      </c>
      <c r="I80" s="77">
        <v>2013</v>
      </c>
      <c r="J80" s="77">
        <v>2012</v>
      </c>
      <c r="K80" s="77">
        <v>2011</v>
      </c>
    </row>
    <row r="81" spans="2:11" ht="12.75" customHeight="1" x14ac:dyDescent="0.35">
      <c r="B81" s="78"/>
      <c r="C81" s="78"/>
      <c r="D81" s="76"/>
      <c r="E81" s="76"/>
      <c r="F81" s="80" t="s">
        <v>153</v>
      </c>
      <c r="G81" s="80" t="s">
        <v>153</v>
      </c>
      <c r="H81" s="77"/>
      <c r="I81" s="77"/>
      <c r="J81" s="77"/>
      <c r="K81" s="77"/>
    </row>
    <row r="82" spans="2:11" ht="12.75" customHeight="1" x14ac:dyDescent="0.35">
      <c r="B82" s="75" t="s">
        <v>56</v>
      </c>
      <c r="C82" s="81"/>
      <c r="D82" s="75"/>
      <c r="E82" s="75"/>
      <c r="F82" s="79"/>
      <c r="G82" s="79"/>
      <c r="H82" s="79"/>
      <c r="I82" s="79"/>
      <c r="J82" s="79"/>
      <c r="K82" s="79"/>
    </row>
    <row r="83" spans="2:11" ht="1.5" customHeight="1" x14ac:dyDescent="0.35">
      <c r="B83" s="113" t="s">
        <v>59</v>
      </c>
      <c r="C83" s="72"/>
      <c r="D83" s="72"/>
      <c r="E83" s="72"/>
      <c r="F83" s="72"/>
      <c r="G83" s="72"/>
      <c r="H83" s="72"/>
      <c r="I83" s="72"/>
      <c r="J83" s="72"/>
      <c r="K83" s="72"/>
    </row>
    <row r="84" spans="2:11" ht="15" x14ac:dyDescent="0.35">
      <c r="B84" s="146" t="s">
        <v>57</v>
      </c>
      <c r="C84" s="123"/>
      <c r="D84" s="114"/>
      <c r="E84" s="114"/>
      <c r="F84" s="91">
        <v>10.022600646042475</v>
      </c>
      <c r="G84" s="65">
        <v>-7.9776960413834377E-2</v>
      </c>
      <c r="H84" s="91">
        <v>-0.31712975964673534</v>
      </c>
      <c r="I84" s="65">
        <v>-5.7645687942392403</v>
      </c>
      <c r="J84" s="65">
        <v>-21.630736094768974</v>
      </c>
      <c r="K84" s="65">
        <v>-0.41195159917266366</v>
      </c>
    </row>
    <row r="85" spans="2:11" ht="15" x14ac:dyDescent="0.35">
      <c r="B85" s="113" t="s">
        <v>121</v>
      </c>
      <c r="C85" s="123"/>
      <c r="D85" s="114"/>
      <c r="E85" s="114"/>
      <c r="F85" s="91">
        <v>10.022600646042475</v>
      </c>
      <c r="G85" s="65">
        <v>-7.9776960413834377E-2</v>
      </c>
      <c r="H85" s="91">
        <v>1.7048965007712242</v>
      </c>
      <c r="I85" s="65">
        <v>-1.3095454371882145</v>
      </c>
      <c r="J85" s="65">
        <v>-7.4413178310033317</v>
      </c>
      <c r="K85" s="65">
        <v>2.8685707912127816</v>
      </c>
    </row>
    <row r="86" spans="2:11" ht="15" x14ac:dyDescent="0.35">
      <c r="B86" s="113" t="s">
        <v>58</v>
      </c>
      <c r="C86" s="123"/>
      <c r="D86" s="114"/>
      <c r="E86" s="114"/>
      <c r="F86" s="91">
        <v>7.5235220153055868</v>
      </c>
      <c r="G86" s="65">
        <v>-4.5317512302446996</v>
      </c>
      <c r="H86" s="91">
        <v>-3.5883189098340229</v>
      </c>
      <c r="I86" s="65">
        <v>-10.879861327272945</v>
      </c>
      <c r="J86" s="65">
        <v>-27.792413696827101</v>
      </c>
      <c r="K86" s="65">
        <v>-4.0652233461656424</v>
      </c>
    </row>
    <row r="87" spans="2:11" ht="15" x14ac:dyDescent="0.35">
      <c r="B87" s="113" t="s">
        <v>59</v>
      </c>
      <c r="C87" s="123"/>
      <c r="D87" s="121"/>
      <c r="E87" s="121"/>
      <c r="F87" s="97" t="s">
        <v>8</v>
      </c>
      <c r="G87" s="57" t="s">
        <v>8</v>
      </c>
      <c r="H87" s="91">
        <v>-6.5898957254771755</v>
      </c>
      <c r="I87" s="65">
        <v>-10.030901534242114</v>
      </c>
      <c r="J87" s="65">
        <v>-21.247763873835428</v>
      </c>
      <c r="K87" s="65">
        <v>-7.2</v>
      </c>
    </row>
    <row r="88" spans="2:11" ht="15" x14ac:dyDescent="0.35">
      <c r="B88" s="113" t="s">
        <v>60</v>
      </c>
      <c r="C88" s="123"/>
      <c r="D88" s="121"/>
      <c r="E88" s="121"/>
      <c r="F88" s="97" t="s">
        <v>8</v>
      </c>
      <c r="G88" s="57" t="s">
        <v>8</v>
      </c>
      <c r="H88" s="91">
        <v>0.45358360925092445</v>
      </c>
      <c r="I88" s="65">
        <v>-2.541509140295116</v>
      </c>
      <c r="J88" s="65">
        <v>-10.766558956840022</v>
      </c>
      <c r="K88" s="65">
        <v>-0.2</v>
      </c>
    </row>
    <row r="89" spans="2:11" ht="15" x14ac:dyDescent="0.35">
      <c r="B89" s="113" t="s">
        <v>61</v>
      </c>
      <c r="C89" s="123"/>
      <c r="D89" s="114"/>
      <c r="E89" s="114"/>
      <c r="F89" s="88">
        <v>42.24560484109729</v>
      </c>
      <c r="G89" s="29">
        <v>49.718544319408501</v>
      </c>
      <c r="H89" s="88">
        <v>44.268825774568342</v>
      </c>
      <c r="I89" s="29">
        <v>50.615432970027797</v>
      </c>
      <c r="J89" s="29">
        <v>52.317529802116958</v>
      </c>
      <c r="K89" s="29">
        <v>49.64228603212122</v>
      </c>
    </row>
    <row r="90" spans="2:11" ht="15" x14ac:dyDescent="0.35">
      <c r="B90" s="113" t="s">
        <v>62</v>
      </c>
      <c r="C90" s="123"/>
      <c r="D90" s="114"/>
      <c r="E90" s="114"/>
      <c r="F90" s="88">
        <v>833.83799999999985</v>
      </c>
      <c r="G90" s="29">
        <v>747.62699999999995</v>
      </c>
      <c r="H90" s="88">
        <v>800.4079999999999</v>
      </c>
      <c r="I90" s="29">
        <v>731.23400000000015</v>
      </c>
      <c r="J90" s="29">
        <v>770.66300000000001</v>
      </c>
      <c r="K90" s="29">
        <v>887.65300000000002</v>
      </c>
    </row>
    <row r="91" spans="2:11" ht="15" x14ac:dyDescent="0.35">
      <c r="B91" s="113" t="s">
        <v>63</v>
      </c>
      <c r="C91" s="123"/>
      <c r="D91" s="69"/>
      <c r="E91" s="69"/>
      <c r="F91" s="91">
        <v>1.0091360082111502</v>
      </c>
      <c r="G91" s="65">
        <v>0.79089824496567473</v>
      </c>
      <c r="H91" s="91">
        <v>0.95281134705255388</v>
      </c>
      <c r="I91" s="65">
        <v>0.76341828883069207</v>
      </c>
      <c r="J91" s="65">
        <v>0.71363672612010876</v>
      </c>
      <c r="K91" s="65">
        <v>0.81048627110454419</v>
      </c>
    </row>
    <row r="92" spans="2:11" ht="15" x14ac:dyDescent="0.35">
      <c r="B92" s="115" t="s">
        <v>64</v>
      </c>
      <c r="C92" s="124"/>
      <c r="D92" s="73"/>
      <c r="E92" s="73"/>
      <c r="F92" s="98" t="s">
        <v>8</v>
      </c>
      <c r="G92" s="59" t="s">
        <v>8</v>
      </c>
      <c r="H92" s="88">
        <v>1110</v>
      </c>
      <c r="I92" s="29">
        <v>1008</v>
      </c>
      <c r="J92" s="29">
        <v>1169</v>
      </c>
      <c r="K92" s="29">
        <v>1389</v>
      </c>
    </row>
    <row r="93" spans="2:11" ht="15" x14ac:dyDescent="0.35">
      <c r="B93" s="117">
        <v>0</v>
      </c>
      <c r="C93" s="71"/>
      <c r="D93" s="71"/>
      <c r="E93" s="71"/>
      <c r="F93" s="71"/>
      <c r="G93" s="71"/>
      <c r="H93" s="71"/>
      <c r="I93" s="71"/>
      <c r="J93" s="71"/>
      <c r="K93" s="71"/>
    </row>
    <row r="94" spans="2:11" ht="15" x14ac:dyDescent="0.35">
      <c r="B94" s="117">
        <v>0</v>
      </c>
      <c r="C94" s="133"/>
      <c r="D94" s="133"/>
      <c r="E94" s="133"/>
      <c r="F94" s="133"/>
      <c r="G94" s="133"/>
      <c r="H94" s="133"/>
      <c r="I94" s="133"/>
      <c r="J94" s="133"/>
      <c r="K94" s="133"/>
    </row>
    <row r="95" spans="2:11" ht="15" x14ac:dyDescent="0.35">
      <c r="B95" s="134"/>
      <c r="C95" s="134"/>
      <c r="D95" s="134"/>
      <c r="E95" s="134"/>
      <c r="F95" s="134"/>
      <c r="G95" s="134"/>
      <c r="H95" s="134"/>
      <c r="I95" s="134"/>
      <c r="J95" s="134"/>
      <c r="K95" s="134"/>
    </row>
    <row r="96" spans="2:11" ht="15" x14ac:dyDescent="0.35">
      <c r="B96" s="134"/>
      <c r="C96" s="134"/>
      <c r="D96" s="134"/>
      <c r="E96" s="134"/>
      <c r="F96" s="134"/>
      <c r="G96" s="134"/>
      <c r="H96" s="134"/>
      <c r="I96" s="134"/>
      <c r="J96" s="134"/>
      <c r="K96" s="134"/>
    </row>
    <row r="97" spans="2:11" ht="15" x14ac:dyDescent="0.35">
      <c r="B97" s="134"/>
      <c r="C97" s="134"/>
      <c r="D97" s="134"/>
      <c r="E97" s="134"/>
      <c r="F97" s="134"/>
      <c r="G97" s="134"/>
      <c r="H97" s="134"/>
      <c r="I97" s="134"/>
      <c r="J97" s="134"/>
      <c r="K97" s="134"/>
    </row>
    <row r="98" spans="2:11" x14ac:dyDescent="0.3">
      <c r="B98" s="135"/>
      <c r="C98" s="135"/>
      <c r="D98" s="135"/>
      <c r="E98" s="135"/>
      <c r="F98" s="135"/>
      <c r="G98" s="135"/>
      <c r="H98" s="135"/>
      <c r="I98" s="135"/>
      <c r="J98" s="135"/>
      <c r="K98" s="135"/>
    </row>
    <row r="99" spans="2:11" x14ac:dyDescent="0.3">
      <c r="B99" s="135"/>
      <c r="C99" s="135"/>
      <c r="D99" s="135"/>
      <c r="E99" s="135"/>
      <c r="F99" s="135"/>
      <c r="G99" s="135"/>
      <c r="H99" s="135"/>
      <c r="I99" s="135"/>
      <c r="J99" s="135"/>
      <c r="K99" s="135"/>
    </row>
    <row r="100" spans="2:11" x14ac:dyDescent="0.3">
      <c r="B100" s="135"/>
      <c r="C100" s="135"/>
      <c r="D100" s="135"/>
      <c r="E100" s="135"/>
      <c r="F100" s="135"/>
      <c r="G100" s="135"/>
      <c r="H100" s="135"/>
      <c r="I100" s="135"/>
      <c r="J100" s="135"/>
      <c r="K100" s="135"/>
    </row>
    <row r="101" spans="2:11" x14ac:dyDescent="0.3">
      <c r="B101" s="135"/>
      <c r="C101" s="135"/>
      <c r="D101" s="135"/>
      <c r="E101" s="135"/>
      <c r="F101" s="135"/>
      <c r="G101" s="135"/>
      <c r="H101" s="135"/>
      <c r="I101" s="135"/>
      <c r="J101" s="135"/>
      <c r="K101" s="135"/>
    </row>
    <row r="102" spans="2:11" x14ac:dyDescent="0.3">
      <c r="B102" s="135"/>
      <c r="C102" s="135"/>
      <c r="D102" s="135"/>
      <c r="E102" s="135"/>
      <c r="F102" s="135"/>
      <c r="G102" s="135"/>
      <c r="H102" s="135"/>
      <c r="I102" s="135"/>
      <c r="J102" s="135"/>
      <c r="K102" s="135"/>
    </row>
    <row r="103" spans="2:11" x14ac:dyDescent="0.3"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</row>
    <row r="104" spans="2:11" x14ac:dyDescent="0.3"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</row>
    <row r="105" spans="2:11" x14ac:dyDescent="0.3"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</row>
    <row r="106" spans="2:11" x14ac:dyDescent="0.3"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</row>
    <row r="107" spans="2:11" x14ac:dyDescent="0.3"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</row>
    <row r="108" spans="2:11" x14ac:dyDescent="0.3"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</row>
    <row r="109" spans="2:11" x14ac:dyDescent="0.3"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</row>
    <row r="110" spans="2:11" x14ac:dyDescent="0.3"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</row>
    <row r="111" spans="2:11" x14ac:dyDescent="0.3"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</row>
    <row r="112" spans="2:11" x14ac:dyDescent="0.3"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</row>
    <row r="113" spans="2:11" x14ac:dyDescent="0.3">
      <c r="B113" s="105"/>
      <c r="C113" s="105"/>
      <c r="D113" s="105"/>
      <c r="E113" s="105"/>
      <c r="F113" s="105"/>
      <c r="G113" s="105"/>
      <c r="H113" s="105"/>
      <c r="I113" s="105"/>
      <c r="J113" s="105"/>
      <c r="K113" s="105"/>
    </row>
    <row r="114" spans="2:11" x14ac:dyDescent="0.3">
      <c r="B114" s="105"/>
      <c r="C114" s="105"/>
      <c r="D114" s="105"/>
      <c r="E114" s="105"/>
      <c r="F114" s="105"/>
      <c r="G114" s="105"/>
      <c r="H114" s="105"/>
      <c r="I114" s="105"/>
      <c r="J114" s="105"/>
      <c r="K114" s="105"/>
    </row>
    <row r="115" spans="2:11" x14ac:dyDescent="0.3">
      <c r="B115" s="105"/>
      <c r="C115" s="105"/>
      <c r="D115" s="105"/>
      <c r="E115" s="105"/>
      <c r="F115" s="105"/>
      <c r="G115" s="105"/>
      <c r="H115" s="105"/>
      <c r="I115" s="105"/>
      <c r="J115" s="105"/>
      <c r="K115" s="105"/>
    </row>
  </sheetData>
  <mergeCells count="1">
    <mergeCell ref="B3:K3"/>
  </mergeCells>
  <pageMargins left="0.7" right="0.7" top="0.75" bottom="0.75" header="0.3" footer="0.3"/>
  <pageSetup paperSize="9" scale="5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3"/>
  <sheetViews>
    <sheetView showZeros="0" topLeftCell="B3" zoomScaleNormal="100" workbookViewId="0">
      <selection activeCell="B3" sqref="B3:L3"/>
    </sheetView>
  </sheetViews>
  <sheetFormatPr defaultColWidth="9.109375" defaultRowHeight="14.4" outlineLevelRow="1" x14ac:dyDescent="0.3"/>
  <cols>
    <col min="1" max="1" width="3.5546875" style="99" hidden="1" customWidth="1"/>
    <col min="2" max="2" width="26" style="99" customWidth="1"/>
    <col min="3" max="3" width="16" style="99" customWidth="1"/>
    <col min="4" max="4" width="8.33203125" style="99" customWidth="1"/>
    <col min="5" max="5" width="4.88671875" style="99" customWidth="1"/>
    <col min="6" max="12" width="9.6640625" style="99" customWidth="1"/>
    <col min="13" max="16384" width="9.109375" style="99"/>
  </cols>
  <sheetData>
    <row r="1" spans="2:14" ht="16.5" hidden="1" outlineLevel="1" x14ac:dyDescent="0.35">
      <c r="B1" s="106" t="s">
        <v>102</v>
      </c>
      <c r="C1" s="106" t="s">
        <v>111</v>
      </c>
      <c r="D1" s="106"/>
      <c r="E1" s="106"/>
      <c r="F1" s="107" t="e">
        <f>#REF!</f>
        <v>#REF!</v>
      </c>
      <c r="G1" s="107" t="e">
        <f>#REF!</f>
        <v>#REF!</v>
      </c>
      <c r="H1" s="107" t="e">
        <f>#REF!</f>
        <v>#REF!</v>
      </c>
      <c r="I1" s="107" t="e">
        <f>#REF!</f>
        <v>#REF!</v>
      </c>
      <c r="J1" s="107" t="s">
        <v>125</v>
      </c>
      <c r="K1" s="107" t="s">
        <v>122</v>
      </c>
      <c r="L1" s="107" t="e">
        <f>#REF!</f>
        <v>#REF!</v>
      </c>
    </row>
    <row r="2" spans="2:14" ht="16.5" hidden="1" collapsed="1" x14ac:dyDescent="0.35">
      <c r="B2" s="108" t="s">
        <v>23</v>
      </c>
      <c r="C2" s="109"/>
      <c r="D2" s="109"/>
      <c r="E2" s="136" t="s">
        <v>113</v>
      </c>
      <c r="F2" s="109"/>
      <c r="G2" s="109"/>
      <c r="H2" s="109"/>
      <c r="I2" s="109"/>
      <c r="J2" s="109"/>
      <c r="K2" s="109"/>
      <c r="L2" s="109"/>
    </row>
    <row r="3" spans="2:14" ht="21.75" customHeight="1" x14ac:dyDescent="0.25">
      <c r="B3" s="191" t="s">
        <v>126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</row>
    <row r="4" spans="2:14" ht="16.5" x14ac:dyDescent="0.35">
      <c r="B4" s="110" t="s">
        <v>15</v>
      </c>
      <c r="C4" s="111"/>
      <c r="D4" s="111"/>
      <c r="E4" s="111"/>
      <c r="F4" s="105"/>
      <c r="G4" s="105"/>
      <c r="H4" s="105"/>
      <c r="I4" s="105"/>
      <c r="J4" s="105"/>
      <c r="K4" s="105"/>
      <c r="L4" s="105"/>
    </row>
    <row r="5" spans="2:14" ht="12.75" customHeight="1" x14ac:dyDescent="0.35">
      <c r="B5" s="74"/>
      <c r="C5" s="74"/>
      <c r="D5" s="75"/>
      <c r="E5" s="76"/>
      <c r="F5" s="77">
        <v>2015</v>
      </c>
      <c r="G5" s="77">
        <v>2014</v>
      </c>
      <c r="H5" s="77">
        <v>2014</v>
      </c>
      <c r="I5" s="77">
        <v>2013</v>
      </c>
      <c r="J5" s="77">
        <v>2012</v>
      </c>
      <c r="K5" s="77">
        <v>2012</v>
      </c>
      <c r="L5" s="77">
        <v>2011</v>
      </c>
      <c r="N5" s="154"/>
    </row>
    <row r="6" spans="2:14" ht="12.75" customHeight="1" x14ac:dyDescent="0.35">
      <c r="B6" s="78"/>
      <c r="C6" s="78"/>
      <c r="D6" s="75"/>
      <c r="E6" s="76"/>
      <c r="F6" s="77" t="s">
        <v>153</v>
      </c>
      <c r="G6" s="77" t="s">
        <v>153</v>
      </c>
      <c r="H6" s="77"/>
      <c r="I6" s="77"/>
      <c r="J6" s="77"/>
      <c r="K6" s="77"/>
      <c r="L6" s="77"/>
      <c r="N6" s="100"/>
    </row>
    <row r="7" spans="2:14" ht="12.75" customHeight="1" x14ac:dyDescent="0.35">
      <c r="B7" s="75" t="s">
        <v>9</v>
      </c>
      <c r="C7" s="78"/>
      <c r="D7" s="75"/>
      <c r="E7" s="75" t="s">
        <v>112</v>
      </c>
      <c r="F7" s="79"/>
      <c r="G7" s="79" t="s">
        <v>7</v>
      </c>
      <c r="H7" s="79" t="s">
        <v>7</v>
      </c>
      <c r="I7" s="79" t="s">
        <v>7</v>
      </c>
      <c r="J7" s="79" t="s">
        <v>7</v>
      </c>
      <c r="K7" s="79"/>
      <c r="L7" s="79" t="s">
        <v>65</v>
      </c>
      <c r="N7" s="100"/>
    </row>
    <row r="8" spans="2:14" ht="3.75" customHeight="1" x14ac:dyDescent="0.35"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</row>
    <row r="9" spans="2:14" ht="15" x14ac:dyDescent="0.35">
      <c r="B9" s="113" t="s">
        <v>10</v>
      </c>
      <c r="C9" s="114"/>
      <c r="D9" s="114"/>
      <c r="E9" s="114"/>
      <c r="F9" s="87">
        <v>593.44200000000001</v>
      </c>
      <c r="G9" s="25">
        <v>581.61199999999997</v>
      </c>
      <c r="H9" s="87">
        <v>2274.27</v>
      </c>
      <c r="I9" s="25">
        <v>2415.5189999999998</v>
      </c>
      <c r="J9" s="25">
        <v>2484.0929999999998</v>
      </c>
      <c r="K9" s="25">
        <v>2489.3719999999998</v>
      </c>
      <c r="L9" s="25">
        <v>2859.8719999999998</v>
      </c>
    </row>
    <row r="10" spans="2:14" ht="15" x14ac:dyDescent="0.35">
      <c r="B10" s="113" t="s">
        <v>11</v>
      </c>
      <c r="C10" s="69"/>
      <c r="D10" s="69"/>
      <c r="E10" s="69"/>
      <c r="F10" s="88">
        <v>-582.73800000000006</v>
      </c>
      <c r="G10" s="29">
        <v>-572.49399999999991</v>
      </c>
      <c r="H10" s="88">
        <v>-2195.9580000000001</v>
      </c>
      <c r="I10" s="29">
        <v>-2366.123</v>
      </c>
      <c r="J10" s="29">
        <v>-2406.6859999999997</v>
      </c>
      <c r="K10" s="29">
        <v>-2420.4780000000001</v>
      </c>
      <c r="L10" s="29">
        <v>-2727.1089999999999</v>
      </c>
    </row>
    <row r="11" spans="2:14" ht="15" x14ac:dyDescent="0.35">
      <c r="B11" s="113" t="s">
        <v>12</v>
      </c>
      <c r="C11" s="69"/>
      <c r="D11" s="69"/>
      <c r="E11" s="69"/>
      <c r="F11" s="88">
        <v>6.3709999999999996</v>
      </c>
      <c r="G11" s="29">
        <v>5.5169999999999995</v>
      </c>
      <c r="H11" s="88">
        <v>18.663</v>
      </c>
      <c r="I11" s="29">
        <v>18.201999999999998</v>
      </c>
      <c r="J11" s="29">
        <v>33.351999999999997</v>
      </c>
      <c r="K11" s="29">
        <v>33.366</v>
      </c>
      <c r="L11" s="29">
        <v>28.395</v>
      </c>
    </row>
    <row r="12" spans="2:14" ht="15" x14ac:dyDescent="0.35">
      <c r="B12" s="113" t="s">
        <v>13</v>
      </c>
      <c r="C12" s="69"/>
      <c r="D12" s="69"/>
      <c r="E12" s="69"/>
      <c r="F12" s="88">
        <v>0</v>
      </c>
      <c r="G12" s="29">
        <v>0</v>
      </c>
      <c r="H12" s="88">
        <v>-0.22700000000000001</v>
      </c>
      <c r="I12" s="29">
        <v>0</v>
      </c>
      <c r="J12" s="29">
        <v>0</v>
      </c>
      <c r="K12" s="29">
        <v>0</v>
      </c>
      <c r="L12" s="29">
        <v>0</v>
      </c>
    </row>
    <row r="13" spans="2:14" ht="15" x14ac:dyDescent="0.35">
      <c r="B13" s="115" t="s">
        <v>14</v>
      </c>
      <c r="C13" s="73"/>
      <c r="D13" s="73"/>
      <c r="E13" s="73"/>
      <c r="F13" s="89">
        <v>0</v>
      </c>
      <c r="G13" s="33">
        <v>0</v>
      </c>
      <c r="H13" s="89">
        <v>0</v>
      </c>
      <c r="I13" s="33">
        <v>0</v>
      </c>
      <c r="J13" s="33">
        <v>0</v>
      </c>
      <c r="K13" s="33">
        <v>0</v>
      </c>
      <c r="L13" s="33">
        <v>-1.992</v>
      </c>
    </row>
    <row r="14" spans="2:14" ht="15.75" x14ac:dyDescent="0.25">
      <c r="B14" s="116" t="s">
        <v>0</v>
      </c>
      <c r="C14" s="116"/>
      <c r="D14" s="116"/>
      <c r="E14" s="116"/>
      <c r="F14" s="87">
        <f t="shared" ref="F14:L14" si="0">SUM(F9:F13)</f>
        <v>17.07499999999995</v>
      </c>
      <c r="G14" s="25">
        <f t="shared" si="0"/>
        <v>14.635000000000051</v>
      </c>
      <c r="H14" s="87">
        <f t="shared" si="0"/>
        <v>96.747999999999891</v>
      </c>
      <c r="I14" s="26">
        <f t="shared" si="0"/>
        <v>67.597999999999729</v>
      </c>
      <c r="J14" s="26">
        <f t="shared" si="0"/>
        <v>110.75900000000016</v>
      </c>
      <c r="K14" s="26">
        <f t="shared" si="0"/>
        <v>102.25999999999978</v>
      </c>
      <c r="L14" s="26">
        <f t="shared" si="0"/>
        <v>159.16599999999994</v>
      </c>
    </row>
    <row r="15" spans="2:14" ht="16.5" x14ac:dyDescent="0.35">
      <c r="B15" s="115" t="s">
        <v>73</v>
      </c>
      <c r="C15" s="73"/>
      <c r="D15" s="73"/>
      <c r="E15" s="73"/>
      <c r="F15" s="89">
        <v>-8.4870000000000001</v>
      </c>
      <c r="G15" s="33">
        <v>-10.073</v>
      </c>
      <c r="H15" s="89">
        <v>-40.207000000000001</v>
      </c>
      <c r="I15" s="33">
        <v>-42.271000000000001</v>
      </c>
      <c r="J15" s="33">
        <v>-51.186999999999998</v>
      </c>
      <c r="K15" s="33">
        <v>-51.225000000000001</v>
      </c>
      <c r="L15" s="33">
        <v>-57.478999999999999</v>
      </c>
    </row>
    <row r="16" spans="2:14" ht="15.75" x14ac:dyDescent="0.25">
      <c r="B16" s="116" t="s">
        <v>1</v>
      </c>
      <c r="C16" s="116"/>
      <c r="D16" s="116"/>
      <c r="E16" s="116"/>
      <c r="F16" s="87">
        <f t="shared" ref="F16:L16" si="1">SUM(F14:F15)</f>
        <v>8.5879999999999495</v>
      </c>
      <c r="G16" s="25">
        <f t="shared" si="1"/>
        <v>4.5620000000000509</v>
      </c>
      <c r="H16" s="87">
        <f t="shared" si="1"/>
        <v>56.54099999999989</v>
      </c>
      <c r="I16" s="26">
        <f t="shared" si="1"/>
        <v>25.326999999999728</v>
      </c>
      <c r="J16" s="26">
        <f t="shared" si="1"/>
        <v>59.572000000000159</v>
      </c>
      <c r="K16" s="26">
        <f t="shared" si="1"/>
        <v>51.034999999999776</v>
      </c>
      <c r="L16" s="26">
        <f t="shared" si="1"/>
        <v>101.68699999999994</v>
      </c>
    </row>
    <row r="17" spans="2:12" ht="15" x14ac:dyDescent="0.35">
      <c r="B17" s="113" t="s">
        <v>16</v>
      </c>
      <c r="C17" s="117"/>
      <c r="D17" s="117"/>
      <c r="E17" s="117"/>
      <c r="F17" s="88">
        <v>0</v>
      </c>
      <c r="G17" s="29">
        <v>0</v>
      </c>
      <c r="H17" s="88">
        <v>0</v>
      </c>
      <c r="I17" s="29">
        <v>0</v>
      </c>
      <c r="J17" s="29">
        <v>0</v>
      </c>
      <c r="K17" s="29">
        <v>0</v>
      </c>
      <c r="L17" s="29">
        <v>-1.5629999999999999</v>
      </c>
    </row>
    <row r="18" spans="2:12" ht="16.5" x14ac:dyDescent="0.35">
      <c r="B18" s="115" t="s">
        <v>17</v>
      </c>
      <c r="C18" s="73"/>
      <c r="D18" s="73"/>
      <c r="E18" s="73"/>
      <c r="F18" s="89">
        <v>0</v>
      </c>
      <c r="G18" s="33">
        <v>0</v>
      </c>
      <c r="H18" s="89">
        <v>0</v>
      </c>
      <c r="I18" s="33">
        <v>0</v>
      </c>
      <c r="J18" s="33">
        <v>0</v>
      </c>
      <c r="K18" s="33">
        <v>0</v>
      </c>
      <c r="L18" s="33">
        <v>0</v>
      </c>
    </row>
    <row r="19" spans="2:12" x14ac:dyDescent="0.3">
      <c r="B19" s="116" t="s">
        <v>2</v>
      </c>
      <c r="C19" s="116"/>
      <c r="D19" s="116"/>
      <c r="E19" s="116"/>
      <c r="F19" s="87">
        <f t="shared" ref="F19:L19" si="2">SUM(F16:F18)</f>
        <v>8.5879999999999495</v>
      </c>
      <c r="G19" s="25">
        <f t="shared" si="2"/>
        <v>4.5620000000000509</v>
      </c>
      <c r="H19" s="87">
        <f t="shared" si="2"/>
        <v>56.54099999999989</v>
      </c>
      <c r="I19" s="26">
        <f t="shared" si="2"/>
        <v>25.326999999999728</v>
      </c>
      <c r="J19" s="26">
        <f t="shared" si="2"/>
        <v>59.572000000000159</v>
      </c>
      <c r="K19" s="26">
        <f t="shared" si="2"/>
        <v>51.034999999999776</v>
      </c>
      <c r="L19" s="26">
        <f t="shared" si="2"/>
        <v>100.12399999999994</v>
      </c>
    </row>
    <row r="20" spans="2:12" ht="15" x14ac:dyDescent="0.35">
      <c r="B20" s="113" t="s">
        <v>18</v>
      </c>
      <c r="C20" s="69"/>
      <c r="D20" s="69"/>
      <c r="E20" s="69"/>
      <c r="F20" s="88">
        <v>3.3000000000000002E-2</v>
      </c>
      <c r="G20" s="29">
        <v>0.09</v>
      </c>
      <c r="H20" s="88">
        <v>2.6159999999999997</v>
      </c>
      <c r="I20" s="29">
        <v>9.2759999999999998</v>
      </c>
      <c r="J20" s="29">
        <v>2.0579999999999998</v>
      </c>
      <c r="K20" s="29">
        <v>2.0579999999999998</v>
      </c>
      <c r="L20" s="29">
        <v>3.3330000000000002</v>
      </c>
    </row>
    <row r="21" spans="2:12" ht="15" x14ac:dyDescent="0.35">
      <c r="B21" s="115" t="s">
        <v>19</v>
      </c>
      <c r="C21" s="73"/>
      <c r="D21" s="73"/>
      <c r="E21" s="73"/>
      <c r="F21" s="89">
        <v>-8.1270000000000007</v>
      </c>
      <c r="G21" s="33">
        <v>-9.1319999999999997</v>
      </c>
      <c r="H21" s="89">
        <v>-36.585999999999999</v>
      </c>
      <c r="I21" s="33">
        <v>-44.247999999999998</v>
      </c>
      <c r="J21" s="33">
        <v>-47.713999999999992</v>
      </c>
      <c r="K21" s="33">
        <v>-47.713999999999999</v>
      </c>
      <c r="L21" s="33">
        <v>-51.025999999999996</v>
      </c>
    </row>
    <row r="22" spans="2:12" x14ac:dyDescent="0.3">
      <c r="B22" s="116" t="s">
        <v>3</v>
      </c>
      <c r="C22" s="116"/>
      <c r="D22" s="116"/>
      <c r="E22" s="116"/>
      <c r="F22" s="87">
        <f t="shared" ref="F22:L22" si="3">SUM(F19:F21)</f>
        <v>0.49399999999994826</v>
      </c>
      <c r="G22" s="25">
        <f t="shared" si="3"/>
        <v>-4.4799999999999489</v>
      </c>
      <c r="H22" s="87">
        <f t="shared" si="3"/>
        <v>22.570999999999891</v>
      </c>
      <c r="I22" s="26">
        <f t="shared" si="3"/>
        <v>-9.6450000000002731</v>
      </c>
      <c r="J22" s="26">
        <f t="shared" si="3"/>
        <v>13.916000000000167</v>
      </c>
      <c r="K22" s="26">
        <f t="shared" si="3"/>
        <v>5.3789999999997775</v>
      </c>
      <c r="L22" s="26">
        <f t="shared" si="3"/>
        <v>52.430999999999941</v>
      </c>
    </row>
    <row r="23" spans="2:12" ht="15" x14ac:dyDescent="0.35">
      <c r="B23" s="113" t="s">
        <v>20</v>
      </c>
      <c r="C23" s="69"/>
      <c r="D23" s="69"/>
      <c r="E23" s="69"/>
      <c r="F23" s="88">
        <v>-8.6419999999999995</v>
      </c>
      <c r="G23" s="29">
        <v>-2.4369999999999998</v>
      </c>
      <c r="H23" s="88">
        <v>-39.641000000000005</v>
      </c>
      <c r="I23" s="29">
        <v>25.560999999999996</v>
      </c>
      <c r="J23" s="29">
        <v>-17.577999999999999</v>
      </c>
      <c r="K23" s="29">
        <v>-17.577999999999999</v>
      </c>
      <c r="L23" s="29">
        <v>42.824000000000005</v>
      </c>
    </row>
    <row r="24" spans="2:12" ht="15" x14ac:dyDescent="0.35">
      <c r="B24" s="115" t="s">
        <v>78</v>
      </c>
      <c r="C24" s="118"/>
      <c r="D24" s="118"/>
      <c r="E24" s="118"/>
      <c r="F24" s="89">
        <v>0</v>
      </c>
      <c r="G24" s="33">
        <v>0</v>
      </c>
      <c r="H24" s="89">
        <v>-6.0330000000000004</v>
      </c>
      <c r="I24" s="33">
        <v>-5.0010000000000003</v>
      </c>
      <c r="J24" s="33">
        <v>-8.5380000000000003</v>
      </c>
      <c r="K24" s="33">
        <v>0</v>
      </c>
      <c r="L24" s="33">
        <v>-118.492</v>
      </c>
    </row>
    <row r="25" spans="2:12" ht="15" x14ac:dyDescent="0.35">
      <c r="B25" s="119" t="s">
        <v>21</v>
      </c>
      <c r="C25" s="120"/>
      <c r="D25" s="120"/>
      <c r="E25" s="120"/>
      <c r="F25" s="87">
        <f t="shared" ref="F25:L25" si="4">SUM(F22:F24)</f>
        <v>-8.1480000000000512</v>
      </c>
      <c r="G25" s="25">
        <f t="shared" si="4"/>
        <v>-6.9169999999999483</v>
      </c>
      <c r="H25" s="87">
        <f t="shared" si="4"/>
        <v>-23.103000000000115</v>
      </c>
      <c r="I25" s="26">
        <f t="shared" si="4"/>
        <v>10.914999999999722</v>
      </c>
      <c r="J25" s="26">
        <f t="shared" si="4"/>
        <v>-12.199999999999832</v>
      </c>
      <c r="K25" s="26">
        <f t="shared" si="4"/>
        <v>-12.199000000000222</v>
      </c>
      <c r="L25" s="26">
        <f t="shared" si="4"/>
        <v>-23.237000000000066</v>
      </c>
    </row>
    <row r="26" spans="2:12" ht="15" x14ac:dyDescent="0.35">
      <c r="B26" s="113" t="s">
        <v>22</v>
      </c>
      <c r="C26" s="69"/>
      <c r="D26" s="69"/>
      <c r="E26" s="69"/>
      <c r="F26" s="88">
        <v>-8.1479999999999304</v>
      </c>
      <c r="G26" s="29">
        <v>-6.9169999999999128</v>
      </c>
      <c r="H26" s="88">
        <v>-23.102999999999838</v>
      </c>
      <c r="I26" s="29">
        <v>10.914999999999932</v>
      </c>
      <c r="J26" s="29">
        <v>-12.200000000000015</v>
      </c>
      <c r="K26" s="29">
        <v>-12.19900000000041</v>
      </c>
      <c r="L26" s="29">
        <v>-23.236999999999895</v>
      </c>
    </row>
    <row r="27" spans="2:12" ht="15" x14ac:dyDescent="0.35">
      <c r="B27" s="113" t="s">
        <v>80</v>
      </c>
      <c r="C27" s="69"/>
      <c r="D27" s="69"/>
      <c r="E27" s="69"/>
      <c r="F27" s="88">
        <v>0</v>
      </c>
      <c r="G27" s="29">
        <v>0</v>
      </c>
      <c r="H27" s="88">
        <v>0</v>
      </c>
      <c r="I27" s="29">
        <v>0</v>
      </c>
      <c r="J27" s="29">
        <v>0</v>
      </c>
      <c r="K27" s="29">
        <v>0</v>
      </c>
      <c r="L27" s="29">
        <v>0</v>
      </c>
    </row>
    <row r="28" spans="2:12" ht="15" x14ac:dyDescent="0.35">
      <c r="B28" s="148"/>
      <c r="C28" s="148"/>
      <c r="D28" s="148"/>
      <c r="E28" s="148"/>
      <c r="F28" s="149"/>
      <c r="G28" s="150"/>
      <c r="H28" s="149"/>
      <c r="I28" s="150"/>
      <c r="J28" s="150"/>
      <c r="K28" s="150"/>
      <c r="L28" s="150"/>
    </row>
    <row r="29" spans="2:12" ht="15" x14ac:dyDescent="0.35">
      <c r="B29" s="146" t="s">
        <v>83</v>
      </c>
      <c r="C29" s="69"/>
      <c r="D29" s="69"/>
      <c r="E29" s="69"/>
      <c r="F29" s="88">
        <v>0</v>
      </c>
      <c r="G29" s="29">
        <v>-8.4</v>
      </c>
      <c r="H29" s="88">
        <v>-20.100000000000001</v>
      </c>
      <c r="I29" s="29">
        <v>-41.9</v>
      </c>
      <c r="J29" s="29">
        <v>-30</v>
      </c>
      <c r="K29" s="29">
        <v>-30</v>
      </c>
      <c r="L29" s="29">
        <v>-35</v>
      </c>
    </row>
    <row r="30" spans="2:12" ht="15" x14ac:dyDescent="0.35">
      <c r="B30" s="147" t="s">
        <v>84</v>
      </c>
      <c r="C30" s="148"/>
      <c r="D30" s="148"/>
      <c r="E30" s="148"/>
      <c r="F30" s="164">
        <f t="shared" ref="F30:L30" si="5">F16-F29</f>
        <v>8.5879999999999495</v>
      </c>
      <c r="G30" s="165">
        <f t="shared" si="5"/>
        <v>12.962000000000051</v>
      </c>
      <c r="H30" s="164">
        <f t="shared" si="5"/>
        <v>76.640999999999892</v>
      </c>
      <c r="I30" s="165">
        <f t="shared" si="5"/>
        <v>67.22699999999972</v>
      </c>
      <c r="J30" s="165">
        <f t="shared" si="5"/>
        <v>89.572000000000159</v>
      </c>
      <c r="K30" s="165">
        <f t="shared" si="5"/>
        <v>81.034999999999769</v>
      </c>
      <c r="L30" s="165">
        <f t="shared" si="5"/>
        <v>136.68699999999995</v>
      </c>
    </row>
    <row r="31" spans="2:12" ht="15" x14ac:dyDescent="0.35">
      <c r="B31" s="113"/>
      <c r="C31" s="69"/>
      <c r="D31" s="69"/>
      <c r="E31" s="69"/>
      <c r="F31" s="30"/>
      <c r="G31" s="30"/>
      <c r="H31" s="30"/>
      <c r="I31" s="30"/>
      <c r="J31" s="30"/>
      <c r="K31" s="30"/>
      <c r="L31" s="30"/>
    </row>
    <row r="32" spans="2:12" ht="12.75" customHeight="1" x14ac:dyDescent="0.35">
      <c r="B32" s="74"/>
      <c r="C32" s="74"/>
      <c r="D32" s="75"/>
      <c r="E32" s="76"/>
      <c r="F32" s="77">
        <v>2015</v>
      </c>
      <c r="G32" s="77">
        <v>2014</v>
      </c>
      <c r="H32" s="77">
        <v>2014</v>
      </c>
      <c r="I32" s="77">
        <v>2013</v>
      </c>
      <c r="J32" s="77">
        <v>2012</v>
      </c>
      <c r="K32" s="77">
        <v>2012</v>
      </c>
      <c r="L32" s="77">
        <v>2011</v>
      </c>
    </row>
    <row r="33" spans="2:14" ht="12.75" customHeight="1" x14ac:dyDescent="0.35">
      <c r="B33" s="78"/>
      <c r="C33" s="78"/>
      <c r="D33" s="75"/>
      <c r="E33" s="76"/>
      <c r="F33" s="80" t="s">
        <v>153</v>
      </c>
      <c r="G33" s="80" t="s">
        <v>153</v>
      </c>
      <c r="H33" s="80"/>
      <c r="I33" s="80"/>
      <c r="J33" s="80"/>
      <c r="K33" s="80"/>
      <c r="L33" s="80"/>
    </row>
    <row r="34" spans="2:14" ht="12.75" customHeight="1" x14ac:dyDescent="0.35">
      <c r="B34" s="75" t="s">
        <v>77</v>
      </c>
      <c r="C34" s="81"/>
      <c r="D34" s="75"/>
      <c r="E34" s="75"/>
      <c r="F34" s="82"/>
      <c r="G34" s="82"/>
      <c r="H34" s="82"/>
      <c r="I34" s="82"/>
      <c r="J34" s="82"/>
      <c r="K34" s="82"/>
      <c r="L34" s="82"/>
    </row>
    <row r="35" spans="2:14" ht="3" customHeight="1" x14ac:dyDescent="0.35">
      <c r="B35" s="113"/>
      <c r="C35" s="72"/>
      <c r="D35" s="72"/>
      <c r="E35" s="72"/>
      <c r="F35" s="70"/>
      <c r="G35" s="70"/>
      <c r="H35" s="70"/>
      <c r="I35" s="70"/>
      <c r="J35" s="70"/>
      <c r="K35" s="70"/>
      <c r="L35" s="70"/>
    </row>
    <row r="36" spans="2:14" ht="15" x14ac:dyDescent="0.35">
      <c r="B36" s="113" t="s">
        <v>4</v>
      </c>
      <c r="C36" s="121"/>
      <c r="D36" s="121"/>
      <c r="E36" s="121"/>
      <c r="F36" s="88">
        <v>713.69899999999996</v>
      </c>
      <c r="G36" s="29">
        <v>711.81</v>
      </c>
      <c r="H36" s="88">
        <v>714.97299999999996</v>
      </c>
      <c r="I36" s="29">
        <v>711.78099999999995</v>
      </c>
      <c r="J36" s="29">
        <v>0</v>
      </c>
      <c r="K36" s="29">
        <v>709.96100000000001</v>
      </c>
      <c r="L36" s="29">
        <v>711.79399999999998</v>
      </c>
    </row>
    <row r="37" spans="2:14" ht="15" x14ac:dyDescent="0.35">
      <c r="B37" s="113" t="s">
        <v>24</v>
      </c>
      <c r="C37" s="114"/>
      <c r="D37" s="114"/>
      <c r="E37" s="114"/>
      <c r="F37" s="88">
        <v>6.5469999999999997</v>
      </c>
      <c r="G37" s="29">
        <v>2.6219999999999999</v>
      </c>
      <c r="H37" s="88">
        <v>9.6620000000000008</v>
      </c>
      <c r="I37" s="29">
        <v>3.3</v>
      </c>
      <c r="J37" s="29">
        <v>0</v>
      </c>
      <c r="K37" s="29">
        <v>7.532</v>
      </c>
      <c r="L37" s="29">
        <v>9.0559999999999992</v>
      </c>
    </row>
    <row r="38" spans="2:14" ht="15" x14ac:dyDescent="0.35">
      <c r="B38" s="113" t="s">
        <v>25</v>
      </c>
      <c r="C38" s="114"/>
      <c r="D38" s="114"/>
      <c r="E38" s="114"/>
      <c r="F38" s="88">
        <v>203.65299999999999</v>
      </c>
      <c r="G38" s="29">
        <v>180.90200000000002</v>
      </c>
      <c r="H38" s="88">
        <v>204.74599999999998</v>
      </c>
      <c r="I38" s="29">
        <v>175.81399999999999</v>
      </c>
      <c r="J38" s="29">
        <v>0</v>
      </c>
      <c r="K38" s="29">
        <v>164.458</v>
      </c>
      <c r="L38" s="29">
        <v>185.37100000000001</v>
      </c>
    </row>
    <row r="39" spans="2:14" ht="15" x14ac:dyDescent="0.35">
      <c r="B39" s="113" t="s">
        <v>26</v>
      </c>
      <c r="C39" s="114"/>
      <c r="D39" s="114"/>
      <c r="E39" s="114"/>
      <c r="F39" s="88">
        <v>0</v>
      </c>
      <c r="G39" s="29">
        <v>0</v>
      </c>
      <c r="H39" s="88">
        <v>0</v>
      </c>
      <c r="I39" s="29">
        <v>0</v>
      </c>
      <c r="J39" s="29">
        <v>0</v>
      </c>
      <c r="K39" s="29">
        <v>0</v>
      </c>
      <c r="L39" s="29">
        <v>0</v>
      </c>
    </row>
    <row r="40" spans="2:14" ht="15" x14ac:dyDescent="0.35">
      <c r="B40" s="115" t="s">
        <v>27</v>
      </c>
      <c r="C40" s="73"/>
      <c r="D40" s="73"/>
      <c r="E40" s="73"/>
      <c r="F40" s="89">
        <v>0.65700000000000003</v>
      </c>
      <c r="G40" s="33">
        <v>16.061999999999998</v>
      </c>
      <c r="H40" s="89">
        <v>10.489000000000001</v>
      </c>
      <c r="I40" s="33">
        <v>16.038999999999998</v>
      </c>
      <c r="J40" s="33">
        <v>0</v>
      </c>
      <c r="K40" s="33">
        <v>0.129</v>
      </c>
      <c r="L40" s="33">
        <v>24.067</v>
      </c>
    </row>
    <row r="41" spans="2:14" ht="15" x14ac:dyDescent="0.35">
      <c r="B41" s="110" t="s">
        <v>28</v>
      </c>
      <c r="C41" s="116"/>
      <c r="D41" s="116"/>
      <c r="E41" s="116"/>
      <c r="F41" s="93">
        <f>SUM(F36:F40)</f>
        <v>924.55600000000004</v>
      </c>
      <c r="G41" s="24">
        <f>SUM(G36:G40)</f>
        <v>911.39599999999996</v>
      </c>
      <c r="H41" s="93">
        <f>SUM(H36:H40)</f>
        <v>939.87</v>
      </c>
      <c r="I41" s="26">
        <f>SUM(I36:I40)</f>
        <v>906.93399999999986</v>
      </c>
      <c r="J41" s="26" t="s">
        <v>8</v>
      </c>
      <c r="K41" s="26">
        <f>SUM(K36:K40)</f>
        <v>882.08</v>
      </c>
      <c r="L41" s="26">
        <f>SUM(L36:L40)</f>
        <v>930.28800000000001</v>
      </c>
    </row>
    <row r="42" spans="2:14" ht="15" x14ac:dyDescent="0.35">
      <c r="B42" s="113" t="s">
        <v>29</v>
      </c>
      <c r="C42" s="69"/>
      <c r="D42" s="69"/>
      <c r="E42" s="69"/>
      <c r="F42" s="88">
        <v>413.97800000000001</v>
      </c>
      <c r="G42" s="29">
        <v>434.05099999999999</v>
      </c>
      <c r="H42" s="88">
        <v>413.87299999999999</v>
      </c>
      <c r="I42" s="29">
        <v>421.30700000000002</v>
      </c>
      <c r="J42" s="29">
        <v>0</v>
      </c>
      <c r="K42" s="29">
        <v>432.31899999999996</v>
      </c>
      <c r="L42" s="29">
        <v>454.33599999999996</v>
      </c>
    </row>
    <row r="43" spans="2:14" ht="15" x14ac:dyDescent="0.35">
      <c r="B43" s="113" t="s">
        <v>30</v>
      </c>
      <c r="C43" s="69"/>
      <c r="D43" s="69"/>
      <c r="E43" s="69"/>
      <c r="F43" s="88">
        <v>0</v>
      </c>
      <c r="G43" s="29">
        <v>0</v>
      </c>
      <c r="H43" s="88">
        <v>0</v>
      </c>
      <c r="I43" s="29">
        <v>0</v>
      </c>
      <c r="J43" s="29">
        <v>0</v>
      </c>
      <c r="K43" s="29">
        <v>0</v>
      </c>
      <c r="L43" s="29">
        <v>0</v>
      </c>
    </row>
    <row r="44" spans="2:14" ht="15" x14ac:dyDescent="0.35">
      <c r="B44" s="113" t="s">
        <v>31</v>
      </c>
      <c r="C44" s="69"/>
      <c r="D44" s="69"/>
      <c r="E44" s="69"/>
      <c r="F44" s="88">
        <v>473.95299999999997</v>
      </c>
      <c r="G44" s="29">
        <v>431.71899999999999</v>
      </c>
      <c r="H44" s="88">
        <v>433.83499999999998</v>
      </c>
      <c r="I44" s="29">
        <v>480.31699999999995</v>
      </c>
      <c r="J44" s="29">
        <v>0</v>
      </c>
      <c r="K44" s="29">
        <v>459.48499999999996</v>
      </c>
      <c r="L44" s="29">
        <v>690.09199999999998</v>
      </c>
    </row>
    <row r="45" spans="2:14" ht="15" x14ac:dyDescent="0.35">
      <c r="B45" s="113" t="s">
        <v>32</v>
      </c>
      <c r="C45" s="69"/>
      <c r="D45" s="69"/>
      <c r="E45" s="69"/>
      <c r="F45" s="88">
        <v>0</v>
      </c>
      <c r="G45" s="29">
        <v>0</v>
      </c>
      <c r="H45" s="88">
        <v>27.349</v>
      </c>
      <c r="I45" s="29">
        <v>22.350999999999999</v>
      </c>
      <c r="J45" s="29">
        <v>0</v>
      </c>
      <c r="K45" s="29">
        <v>0</v>
      </c>
      <c r="L45" s="29">
        <v>0</v>
      </c>
    </row>
    <row r="46" spans="2:14" ht="15" x14ac:dyDescent="0.35">
      <c r="B46" s="115" t="s">
        <v>33</v>
      </c>
      <c r="C46" s="73"/>
      <c r="D46" s="73"/>
      <c r="E46" s="73"/>
      <c r="F46" s="89">
        <v>0</v>
      </c>
      <c r="G46" s="33">
        <v>0</v>
      </c>
      <c r="H46" s="89">
        <v>0</v>
      </c>
      <c r="I46" s="33">
        <v>0</v>
      </c>
      <c r="J46" s="33">
        <v>0</v>
      </c>
      <c r="K46" s="33">
        <v>0</v>
      </c>
      <c r="L46" s="33">
        <v>0</v>
      </c>
    </row>
    <row r="47" spans="2:14" ht="15" x14ac:dyDescent="0.35">
      <c r="B47" s="122" t="s">
        <v>34</v>
      </c>
      <c r="C47" s="84"/>
      <c r="D47" s="84"/>
      <c r="E47" s="84"/>
      <c r="F47" s="94">
        <f>SUM(F42:F46)</f>
        <v>887.93100000000004</v>
      </c>
      <c r="G47" s="44">
        <f>SUM(G42:G46)</f>
        <v>865.77</v>
      </c>
      <c r="H47" s="94">
        <f>SUM(H42:H46)</f>
        <v>875.05700000000002</v>
      </c>
      <c r="I47" s="45">
        <f>SUM(I42:I46)</f>
        <v>923.97500000000002</v>
      </c>
      <c r="J47" s="45" t="s">
        <v>8</v>
      </c>
      <c r="K47" s="45">
        <f>SUM(K42:K46)</f>
        <v>891.80399999999986</v>
      </c>
      <c r="L47" s="45">
        <f>SUM(L42:L46)</f>
        <v>1144.4279999999999</v>
      </c>
    </row>
    <row r="48" spans="2:14" ht="15" x14ac:dyDescent="0.35">
      <c r="B48" s="110" t="s">
        <v>35</v>
      </c>
      <c r="C48" s="85"/>
      <c r="D48" s="85"/>
      <c r="E48" s="85"/>
      <c r="F48" s="93">
        <f>F41+F47</f>
        <v>1812.4870000000001</v>
      </c>
      <c r="G48" s="24">
        <f>G41+G47</f>
        <v>1777.1659999999999</v>
      </c>
      <c r="H48" s="93">
        <f>H41+H47</f>
        <v>1814.9270000000001</v>
      </c>
      <c r="I48" s="26">
        <f>I41+I47</f>
        <v>1830.9089999999999</v>
      </c>
      <c r="J48" s="26" t="s">
        <v>8</v>
      </c>
      <c r="K48" s="26">
        <f>K41+K47</f>
        <v>1773.884</v>
      </c>
      <c r="L48" s="26">
        <f>L41+L47</f>
        <v>2074.7159999999999</v>
      </c>
      <c r="N48" s="137"/>
    </row>
    <row r="49" spans="2:14" ht="15" x14ac:dyDescent="0.35">
      <c r="B49" s="113" t="s">
        <v>36</v>
      </c>
      <c r="C49" s="69"/>
      <c r="D49" s="69"/>
      <c r="E49" s="69"/>
      <c r="F49" s="88">
        <v>718.92200000000003</v>
      </c>
      <c r="G49" s="29">
        <v>686.2199999999998</v>
      </c>
      <c r="H49" s="88">
        <v>721.63600000000042</v>
      </c>
      <c r="I49" s="29">
        <v>718.77199999999993</v>
      </c>
      <c r="J49" s="29"/>
      <c r="K49" s="29">
        <v>594.24399999999991</v>
      </c>
      <c r="L49" s="29">
        <v>736.88799999999992</v>
      </c>
      <c r="N49" s="180"/>
    </row>
    <row r="50" spans="2:14" ht="15" x14ac:dyDescent="0.35">
      <c r="B50" s="113" t="s">
        <v>79</v>
      </c>
      <c r="C50" s="69"/>
      <c r="D50" s="69"/>
      <c r="E50" s="69"/>
      <c r="F50" s="88">
        <v>0</v>
      </c>
      <c r="G50" s="29">
        <v>0</v>
      </c>
      <c r="H50" s="88">
        <v>0</v>
      </c>
      <c r="I50" s="29">
        <v>0</v>
      </c>
      <c r="J50" s="29">
        <v>0</v>
      </c>
      <c r="K50" s="29">
        <v>0</v>
      </c>
      <c r="L50" s="29">
        <v>0</v>
      </c>
    </row>
    <row r="51" spans="2:14" ht="15" x14ac:dyDescent="0.35">
      <c r="B51" s="113" t="s">
        <v>37</v>
      </c>
      <c r="C51" s="69"/>
      <c r="D51" s="69"/>
      <c r="E51" s="69"/>
      <c r="F51" s="88">
        <v>7.1520000000000001</v>
      </c>
      <c r="G51" s="29">
        <v>10.959</v>
      </c>
      <c r="H51" s="88">
        <v>7.9050000000000002</v>
      </c>
      <c r="I51" s="29">
        <v>11.946999999999999</v>
      </c>
      <c r="J51" s="29">
        <v>0</v>
      </c>
      <c r="K51" s="29">
        <v>11.112</v>
      </c>
      <c r="L51" s="29">
        <v>18.734000000000002</v>
      </c>
    </row>
    <row r="52" spans="2:14" ht="15" x14ac:dyDescent="0.35">
      <c r="B52" s="113" t="s">
        <v>38</v>
      </c>
      <c r="C52" s="69"/>
      <c r="D52" s="69"/>
      <c r="E52" s="69"/>
      <c r="F52" s="88">
        <v>22.213999999999999</v>
      </c>
      <c r="G52" s="29">
        <v>24.547000000000001</v>
      </c>
      <c r="H52" s="88">
        <v>32.15</v>
      </c>
      <c r="I52" s="29">
        <v>24.116999999999997</v>
      </c>
      <c r="J52" s="29">
        <v>0</v>
      </c>
      <c r="K52" s="29">
        <v>32.265999999999998</v>
      </c>
      <c r="L52" s="29">
        <v>47.189</v>
      </c>
      <c r="N52" s="157"/>
    </row>
    <row r="53" spans="2:14" ht="15" x14ac:dyDescent="0.35">
      <c r="B53" s="113" t="s">
        <v>39</v>
      </c>
      <c r="C53" s="69"/>
      <c r="D53" s="69"/>
      <c r="E53" s="69"/>
      <c r="F53" s="88">
        <v>545.42899999999997</v>
      </c>
      <c r="G53" s="29">
        <v>555.36500000000001</v>
      </c>
      <c r="H53" s="88">
        <v>533.55999999999995</v>
      </c>
      <c r="I53" s="29">
        <v>552.38</v>
      </c>
      <c r="J53" s="29">
        <v>0</v>
      </c>
      <c r="K53" s="29">
        <v>576.62599999999998</v>
      </c>
      <c r="L53" s="29">
        <v>628.28300000000002</v>
      </c>
      <c r="N53" s="180"/>
    </row>
    <row r="54" spans="2:14" ht="15" x14ac:dyDescent="0.35">
      <c r="B54" s="113" t="s">
        <v>40</v>
      </c>
      <c r="C54" s="69"/>
      <c r="D54" s="69"/>
      <c r="E54" s="69"/>
      <c r="F54" s="88">
        <v>517.30900000000008</v>
      </c>
      <c r="G54" s="29">
        <v>498.61399999999992</v>
      </c>
      <c r="H54" s="88">
        <v>518.21499999999992</v>
      </c>
      <c r="I54" s="29">
        <v>522.23199999999997</v>
      </c>
      <c r="J54" s="29">
        <v>0</v>
      </c>
      <c r="K54" s="29">
        <v>548.39</v>
      </c>
      <c r="L54" s="29">
        <v>632.37600000000009</v>
      </c>
    </row>
    <row r="55" spans="2:14" ht="15" x14ac:dyDescent="0.35">
      <c r="B55" s="113" t="s">
        <v>74</v>
      </c>
      <c r="C55" s="69"/>
      <c r="D55" s="69"/>
      <c r="E55" s="69"/>
      <c r="F55" s="88">
        <v>1.4610000000000001</v>
      </c>
      <c r="G55" s="29">
        <v>1.4610000000000001</v>
      </c>
      <c r="H55" s="88">
        <v>1.4610000000000001</v>
      </c>
      <c r="I55" s="29">
        <v>1.4610000000000001</v>
      </c>
      <c r="J55" s="29">
        <v>0</v>
      </c>
      <c r="K55" s="29">
        <v>11.246</v>
      </c>
      <c r="L55" s="29">
        <v>11.246</v>
      </c>
    </row>
    <row r="56" spans="2:14" ht="15" x14ac:dyDescent="0.35">
      <c r="B56" s="115" t="s">
        <v>41</v>
      </c>
      <c r="C56" s="73"/>
      <c r="D56" s="73"/>
      <c r="E56" s="73"/>
      <c r="F56" s="89">
        <v>0</v>
      </c>
      <c r="G56" s="33">
        <v>0</v>
      </c>
      <c r="H56" s="89">
        <v>0</v>
      </c>
      <c r="I56" s="33">
        <v>0</v>
      </c>
      <c r="J56" s="33">
        <v>0</v>
      </c>
      <c r="K56" s="33">
        <v>0</v>
      </c>
      <c r="L56" s="33">
        <v>0</v>
      </c>
    </row>
    <row r="57" spans="2:14" ht="15" x14ac:dyDescent="0.35">
      <c r="B57" s="110" t="s">
        <v>42</v>
      </c>
      <c r="C57" s="85"/>
      <c r="D57" s="85"/>
      <c r="E57" s="85"/>
      <c r="F57" s="93">
        <f>SUM(F49:F56)</f>
        <v>1812.4870000000003</v>
      </c>
      <c r="G57" s="24">
        <f>SUM(G49:G56)</f>
        <v>1777.1659999999999</v>
      </c>
      <c r="H57" s="93">
        <f>SUM(H49:H56)</f>
        <v>1814.9270000000001</v>
      </c>
      <c r="I57" s="26">
        <f>SUM(I49:I56)</f>
        <v>1830.9089999999999</v>
      </c>
      <c r="J57" s="26" t="s">
        <v>8</v>
      </c>
      <c r="K57" s="26">
        <f>SUM(K49:K56)</f>
        <v>1773.884</v>
      </c>
      <c r="L57" s="26">
        <f>SUM(L49:L56)</f>
        <v>2074.7160000000003</v>
      </c>
    </row>
    <row r="58" spans="2:14" ht="15" x14ac:dyDescent="0.35">
      <c r="B58" s="113"/>
      <c r="C58" s="85"/>
      <c r="D58" s="85"/>
      <c r="E58" s="85"/>
      <c r="F58" s="30"/>
      <c r="G58" s="30"/>
      <c r="H58" s="30"/>
      <c r="I58" s="30"/>
      <c r="J58" s="30"/>
      <c r="K58" s="30"/>
      <c r="L58" s="30"/>
    </row>
    <row r="59" spans="2:14" ht="12.75" customHeight="1" x14ac:dyDescent="0.35">
      <c r="B59" s="83"/>
      <c r="C59" s="74"/>
      <c r="D59" s="76"/>
      <c r="E59" s="76"/>
      <c r="F59" s="77">
        <v>2015</v>
      </c>
      <c r="G59" s="77">
        <v>2014</v>
      </c>
      <c r="H59" s="77">
        <v>2014</v>
      </c>
      <c r="I59" s="77">
        <v>2013</v>
      </c>
      <c r="J59" s="77">
        <v>2012</v>
      </c>
      <c r="K59" s="77">
        <v>2012</v>
      </c>
      <c r="L59" s="77">
        <v>2011</v>
      </c>
    </row>
    <row r="60" spans="2:14" ht="12.75" customHeight="1" x14ac:dyDescent="0.35">
      <c r="B60" s="78"/>
      <c r="C60" s="78"/>
      <c r="D60" s="76"/>
      <c r="E60" s="76"/>
      <c r="F60" s="80" t="s">
        <v>153</v>
      </c>
      <c r="G60" s="80" t="s">
        <v>153</v>
      </c>
      <c r="H60" s="80"/>
      <c r="I60" s="80"/>
      <c r="J60" s="80"/>
      <c r="K60" s="80"/>
      <c r="L60" s="80"/>
    </row>
    <row r="61" spans="2:14" ht="12.75" customHeight="1" x14ac:dyDescent="0.35">
      <c r="B61" s="75" t="s">
        <v>76</v>
      </c>
      <c r="C61" s="81"/>
      <c r="D61" s="75"/>
      <c r="E61" s="75"/>
      <c r="F61" s="82"/>
      <c r="G61" s="82"/>
      <c r="H61" s="82"/>
      <c r="I61" s="82"/>
      <c r="J61" s="82"/>
      <c r="K61" s="82"/>
      <c r="L61" s="82"/>
    </row>
    <row r="62" spans="2:14" ht="3" customHeight="1" x14ac:dyDescent="0.35">
      <c r="B62" s="113"/>
      <c r="C62" s="72"/>
      <c r="D62" s="72"/>
      <c r="E62" s="72"/>
      <c r="F62" s="70"/>
      <c r="G62" s="70"/>
      <c r="H62" s="70"/>
      <c r="I62" s="70"/>
      <c r="J62" s="70"/>
      <c r="K62" s="70"/>
      <c r="L62" s="70"/>
    </row>
    <row r="63" spans="2:14" ht="32.25" customHeight="1" x14ac:dyDescent="0.35">
      <c r="B63" s="123" t="s">
        <v>43</v>
      </c>
      <c r="C63" s="123"/>
      <c r="D63" s="123"/>
      <c r="E63" s="123"/>
      <c r="F63" s="88">
        <v>3.9839999999999174</v>
      </c>
      <c r="G63" s="29">
        <v>1.7560000000000322</v>
      </c>
      <c r="H63" s="88">
        <v>19.407999999999959</v>
      </c>
      <c r="I63" s="29"/>
      <c r="J63" s="29"/>
      <c r="K63" s="29">
        <v>46.697999999999979</v>
      </c>
      <c r="L63" s="29"/>
    </row>
    <row r="64" spans="2:14" ht="15" x14ac:dyDescent="0.35">
      <c r="B64" s="124" t="s">
        <v>44</v>
      </c>
      <c r="C64" s="124"/>
      <c r="D64" s="125"/>
      <c r="E64" s="125"/>
      <c r="F64" s="89">
        <v>-40.044999999999995</v>
      </c>
      <c r="G64" s="33">
        <v>-19.603000000000002</v>
      </c>
      <c r="H64" s="89">
        <v>4.4379999999999979</v>
      </c>
      <c r="I64" s="33">
        <v>0</v>
      </c>
      <c r="J64" s="33">
        <v>0</v>
      </c>
      <c r="K64" s="33">
        <v>-12.683999999999999</v>
      </c>
      <c r="L64" s="33">
        <v>0</v>
      </c>
    </row>
    <row r="65" spans="2:12" ht="15" x14ac:dyDescent="0.35">
      <c r="B65" s="183" t="s">
        <v>45</v>
      </c>
      <c r="C65" s="126"/>
      <c r="D65" s="127"/>
      <c r="E65" s="127"/>
      <c r="F65" s="87">
        <f>SUM(F63:F64)</f>
        <v>-36.061000000000078</v>
      </c>
      <c r="G65" s="25">
        <f>SUM(G63:G64)</f>
        <v>-17.846999999999969</v>
      </c>
      <c r="H65" s="87">
        <f>SUM(H63:H64)</f>
        <v>23.845999999999957</v>
      </c>
      <c r="I65" s="26" t="s">
        <v>8</v>
      </c>
      <c r="J65" s="26" t="s">
        <v>8</v>
      </c>
      <c r="K65" s="26">
        <f>SUM(K63:K64)</f>
        <v>34.013999999999982</v>
      </c>
      <c r="L65" s="26" t="s">
        <v>8</v>
      </c>
    </row>
    <row r="66" spans="2:12" ht="15" x14ac:dyDescent="0.35">
      <c r="B66" s="123" t="s">
        <v>46</v>
      </c>
      <c r="C66" s="123"/>
      <c r="D66" s="69"/>
      <c r="E66" s="69"/>
      <c r="F66" s="88">
        <v>-3.0049999999999999</v>
      </c>
      <c r="G66" s="29">
        <v>-13.914</v>
      </c>
      <c r="H66" s="88">
        <v>-65.741</v>
      </c>
      <c r="I66" s="29">
        <v>0</v>
      </c>
      <c r="J66" s="29">
        <v>0</v>
      </c>
      <c r="K66" s="29">
        <v>-28.710999999999999</v>
      </c>
      <c r="L66" s="29">
        <v>0</v>
      </c>
    </row>
    <row r="67" spans="2:12" ht="15" x14ac:dyDescent="0.35">
      <c r="B67" s="124" t="s">
        <v>75</v>
      </c>
      <c r="C67" s="124"/>
      <c r="D67" s="73"/>
      <c r="E67" s="73"/>
      <c r="F67" s="89">
        <v>0</v>
      </c>
      <c r="G67" s="33">
        <v>0</v>
      </c>
      <c r="H67" s="89">
        <v>0</v>
      </c>
      <c r="I67" s="33">
        <v>0</v>
      </c>
      <c r="J67" s="33">
        <v>0</v>
      </c>
      <c r="K67" s="33">
        <v>0</v>
      </c>
      <c r="L67" s="33">
        <v>0</v>
      </c>
    </row>
    <row r="68" spans="2:12" ht="15" x14ac:dyDescent="0.35">
      <c r="B68" s="128" t="s">
        <v>47</v>
      </c>
      <c r="C68" s="128"/>
      <c r="D68" s="129"/>
      <c r="E68" s="129"/>
      <c r="F68" s="87">
        <f>SUM(F65:F67)</f>
        <v>-39.066000000000081</v>
      </c>
      <c r="G68" s="25">
        <f>SUM(G65:G67)</f>
        <v>-31.760999999999967</v>
      </c>
      <c r="H68" s="87">
        <f>SUM(H65:H67)</f>
        <v>-41.895000000000039</v>
      </c>
      <c r="I68" s="26" t="s">
        <v>8</v>
      </c>
      <c r="J68" s="26" t="s">
        <v>8</v>
      </c>
      <c r="K68" s="26">
        <f>SUM(K65:K67)</f>
        <v>5.3029999999999831</v>
      </c>
      <c r="L68" s="26" t="s">
        <v>8</v>
      </c>
    </row>
    <row r="69" spans="2:12" ht="15" x14ac:dyDescent="0.35">
      <c r="B69" s="124" t="s">
        <v>48</v>
      </c>
      <c r="C69" s="124"/>
      <c r="D69" s="130"/>
      <c r="E69" s="130"/>
      <c r="F69" s="89">
        <v>0</v>
      </c>
      <c r="G69" s="33">
        <v>0</v>
      </c>
      <c r="H69" s="89">
        <v>0</v>
      </c>
      <c r="I69" s="33">
        <v>0</v>
      </c>
      <c r="J69" s="33">
        <v>0</v>
      </c>
      <c r="K69" s="33">
        <v>0</v>
      </c>
      <c r="L69" s="33">
        <v>0</v>
      </c>
    </row>
    <row r="70" spans="2:12" ht="16.5" customHeight="1" x14ac:dyDescent="0.35">
      <c r="B70" s="183" t="s">
        <v>49</v>
      </c>
      <c r="C70" s="126"/>
      <c r="D70" s="85"/>
      <c r="E70" s="85"/>
      <c r="F70" s="87">
        <f>SUM(F68:F69)</f>
        <v>-39.066000000000081</v>
      </c>
      <c r="G70" s="25">
        <f>SUM(G68:G69)</f>
        <v>-31.760999999999967</v>
      </c>
      <c r="H70" s="87">
        <f>SUM(H68:H69)</f>
        <v>-41.895000000000039</v>
      </c>
      <c r="I70" s="26" t="s">
        <v>8</v>
      </c>
      <c r="J70" s="26" t="s">
        <v>8</v>
      </c>
      <c r="K70" s="26">
        <f>SUM(K68:K69)</f>
        <v>5.3029999999999831</v>
      </c>
      <c r="L70" s="26" t="s">
        <v>8</v>
      </c>
    </row>
    <row r="71" spans="2:12" ht="15" x14ac:dyDescent="0.35">
      <c r="B71" s="123" t="s">
        <v>50</v>
      </c>
      <c r="C71" s="123"/>
      <c r="D71" s="69"/>
      <c r="E71" s="69"/>
      <c r="F71" s="88">
        <v>11.716999999999999</v>
      </c>
      <c r="G71" s="29">
        <v>2.2359999999999998</v>
      </c>
      <c r="H71" s="88">
        <v>-32.094999999999999</v>
      </c>
      <c r="I71" s="29">
        <v>0</v>
      </c>
      <c r="J71" s="29">
        <v>0</v>
      </c>
      <c r="K71" s="29">
        <v>-53.545999999999999</v>
      </c>
      <c r="L71" s="29">
        <v>0</v>
      </c>
    </row>
    <row r="72" spans="2:12" ht="15" x14ac:dyDescent="0.35">
      <c r="B72" s="123" t="s">
        <v>51</v>
      </c>
      <c r="C72" s="123"/>
      <c r="D72" s="69"/>
      <c r="E72" s="69"/>
      <c r="F72" s="88">
        <v>0</v>
      </c>
      <c r="G72" s="29">
        <v>0</v>
      </c>
      <c r="H72" s="88">
        <v>0</v>
      </c>
      <c r="I72" s="29">
        <v>0</v>
      </c>
      <c r="J72" s="29">
        <v>0</v>
      </c>
      <c r="K72" s="29">
        <v>0</v>
      </c>
      <c r="L72" s="29">
        <v>0</v>
      </c>
    </row>
    <row r="73" spans="2:12" ht="15" x14ac:dyDescent="0.35">
      <c r="B73" s="123" t="s">
        <v>52</v>
      </c>
      <c r="C73" s="123"/>
      <c r="D73" s="69"/>
      <c r="E73" s="69"/>
      <c r="F73" s="88">
        <v>0</v>
      </c>
      <c r="G73" s="29">
        <v>-25.434000000000001</v>
      </c>
      <c r="H73" s="88">
        <v>-25.434000000000001</v>
      </c>
      <c r="I73" s="29">
        <v>0</v>
      </c>
      <c r="J73" s="29">
        <v>0</v>
      </c>
      <c r="K73" s="29">
        <v>-135.191</v>
      </c>
      <c r="L73" s="29">
        <v>0</v>
      </c>
    </row>
    <row r="74" spans="2:12" ht="15" x14ac:dyDescent="0.35">
      <c r="B74" s="124" t="s">
        <v>53</v>
      </c>
      <c r="C74" s="124"/>
      <c r="D74" s="73"/>
      <c r="E74" s="73"/>
      <c r="F74" s="89">
        <v>0</v>
      </c>
      <c r="G74" s="33">
        <v>32.607999999999997</v>
      </c>
      <c r="H74" s="89">
        <v>107.12199999999999</v>
      </c>
      <c r="I74" s="33">
        <v>0</v>
      </c>
      <c r="J74" s="33">
        <v>0</v>
      </c>
      <c r="K74" s="33">
        <v>183.434</v>
      </c>
      <c r="L74" s="33">
        <v>0</v>
      </c>
    </row>
    <row r="75" spans="2:12" ht="15" x14ac:dyDescent="0.35">
      <c r="B75" s="179" t="s">
        <v>54</v>
      </c>
      <c r="C75" s="131" t="s">
        <v>150</v>
      </c>
      <c r="D75" s="132"/>
      <c r="E75" s="132"/>
      <c r="F75" s="95">
        <f>SUM(F71:F74)</f>
        <v>11.716999999999999</v>
      </c>
      <c r="G75" s="44">
        <f>SUM(G71:G74)</f>
        <v>9.4099999999999966</v>
      </c>
      <c r="H75" s="95">
        <f>SUM(H71:H74)</f>
        <v>49.592999999999989</v>
      </c>
      <c r="I75" s="169" t="s">
        <v>8</v>
      </c>
      <c r="J75" s="169" t="s">
        <v>8</v>
      </c>
      <c r="K75" s="169">
        <f>SUM(K71:K74)</f>
        <v>-5.3029999999999973</v>
      </c>
      <c r="L75" s="45" t="s">
        <v>8</v>
      </c>
    </row>
    <row r="76" spans="2:12" ht="15" x14ac:dyDescent="0.35">
      <c r="B76" s="126" t="s">
        <v>55</v>
      </c>
      <c r="C76" s="126"/>
      <c r="D76" s="85"/>
      <c r="E76" s="85"/>
      <c r="F76" s="87">
        <f>SUM(F75+F70)</f>
        <v>-27.349000000000082</v>
      </c>
      <c r="G76" s="25">
        <f>SUM(G75+G70)</f>
        <v>-22.350999999999971</v>
      </c>
      <c r="H76" s="87">
        <f>SUM(H75+H70)</f>
        <v>7.6979999999999507</v>
      </c>
      <c r="I76" s="26" t="s">
        <v>8</v>
      </c>
      <c r="J76" s="26" t="s">
        <v>8</v>
      </c>
      <c r="K76" s="26">
        <f>SUM(K75+K70)</f>
        <v>-1.4210854715202004E-14</v>
      </c>
      <c r="L76" s="26" t="s">
        <v>8</v>
      </c>
    </row>
    <row r="77" spans="2:12" ht="15" x14ac:dyDescent="0.35">
      <c r="B77" s="124" t="s">
        <v>123</v>
      </c>
      <c r="C77" s="124"/>
      <c r="D77" s="73"/>
      <c r="E77" s="73"/>
      <c r="F77" s="89">
        <v>0</v>
      </c>
      <c r="G77" s="33">
        <v>0</v>
      </c>
      <c r="H77" s="89">
        <v>0</v>
      </c>
      <c r="I77" s="33">
        <v>0</v>
      </c>
      <c r="J77" s="33">
        <v>0</v>
      </c>
      <c r="K77" s="33">
        <v>0</v>
      </c>
      <c r="L77" s="33"/>
    </row>
    <row r="78" spans="2:12" ht="15" x14ac:dyDescent="0.35">
      <c r="B78" s="183" t="s">
        <v>124</v>
      </c>
      <c r="C78" s="129"/>
      <c r="D78" s="85"/>
      <c r="E78" s="85"/>
      <c r="F78" s="87">
        <f>SUM(F76:F77)</f>
        <v>-27.349000000000082</v>
      </c>
      <c r="G78" s="25">
        <f>SUM(G76:G77)</f>
        <v>-22.350999999999971</v>
      </c>
      <c r="H78" s="87">
        <f>SUM(H76:H77)</f>
        <v>7.6979999999999507</v>
      </c>
      <c r="I78" s="26" t="s">
        <v>8</v>
      </c>
      <c r="J78" s="26" t="s">
        <v>8</v>
      </c>
      <c r="K78" s="25">
        <f>SUM(K76:K77)</f>
        <v>-1.4210854715202004E-14</v>
      </c>
      <c r="L78" s="25" t="s">
        <v>8</v>
      </c>
    </row>
    <row r="79" spans="2:12" ht="15" x14ac:dyDescent="0.35">
      <c r="B79" s="113"/>
      <c r="C79" s="85"/>
      <c r="D79" s="85"/>
      <c r="E79" s="85"/>
      <c r="F79" s="86"/>
      <c r="G79" s="86"/>
      <c r="H79" s="86"/>
      <c r="I79" s="86"/>
      <c r="J79" s="86"/>
      <c r="K79" s="86"/>
      <c r="L79" s="86"/>
    </row>
    <row r="80" spans="2:12" ht="12.75" customHeight="1" x14ac:dyDescent="0.35">
      <c r="B80" s="83"/>
      <c r="C80" s="74"/>
      <c r="D80" s="76"/>
      <c r="E80" s="76"/>
      <c r="F80" s="77">
        <v>2015</v>
      </c>
      <c r="G80" s="77">
        <v>2014</v>
      </c>
      <c r="H80" s="77">
        <v>2014</v>
      </c>
      <c r="I80" s="77">
        <v>2013</v>
      </c>
      <c r="J80" s="77">
        <v>2012</v>
      </c>
      <c r="K80" s="77">
        <v>2012</v>
      </c>
      <c r="L80" s="77">
        <v>2011</v>
      </c>
    </row>
    <row r="81" spans="2:12" ht="12.75" customHeight="1" x14ac:dyDescent="0.35">
      <c r="B81" s="78"/>
      <c r="C81" s="78"/>
      <c r="D81" s="76"/>
      <c r="E81" s="76"/>
      <c r="F81" s="80" t="s">
        <v>153</v>
      </c>
      <c r="G81" s="80" t="s">
        <v>153</v>
      </c>
      <c r="H81" s="77"/>
      <c r="I81" s="77"/>
      <c r="J81" s="77"/>
      <c r="K81" s="77"/>
      <c r="L81" s="77"/>
    </row>
    <row r="82" spans="2:12" ht="12.75" customHeight="1" x14ac:dyDescent="0.35">
      <c r="B82" s="75" t="s">
        <v>56</v>
      </c>
      <c r="C82" s="81"/>
      <c r="D82" s="75"/>
      <c r="E82" s="75"/>
      <c r="F82" s="79"/>
      <c r="G82" s="79"/>
      <c r="H82" s="79"/>
      <c r="I82" s="79"/>
      <c r="J82" s="79"/>
      <c r="K82" s="79"/>
      <c r="L82" s="79"/>
    </row>
    <row r="83" spans="2:12" ht="1.5" customHeight="1" x14ac:dyDescent="0.35">
      <c r="B83" s="113" t="s">
        <v>59</v>
      </c>
      <c r="C83" s="72"/>
      <c r="D83" s="72"/>
      <c r="E83" s="72"/>
      <c r="F83" s="72"/>
      <c r="G83" s="72"/>
      <c r="H83" s="72"/>
      <c r="I83" s="72"/>
      <c r="J83" s="72"/>
      <c r="K83" s="72"/>
      <c r="L83" s="72"/>
    </row>
    <row r="84" spans="2:12" ht="15" x14ac:dyDescent="0.35">
      <c r="B84" s="146" t="s">
        <v>57</v>
      </c>
      <c r="C84" s="123"/>
      <c r="D84" s="114"/>
      <c r="E84" s="114"/>
      <c r="F84" s="91">
        <v>1.4471506903791647</v>
      </c>
      <c r="G84" s="65">
        <v>0.78437171172534481</v>
      </c>
      <c r="H84" s="91">
        <v>2.4861164241712799</v>
      </c>
      <c r="I84" s="65">
        <v>1.0485117277073777</v>
      </c>
      <c r="J84" s="65">
        <v>2.398138878053282</v>
      </c>
      <c r="K84" s="65">
        <v>2.0501154508044634</v>
      </c>
      <c r="L84" s="65">
        <v>3.5556486444148612</v>
      </c>
    </row>
    <row r="85" spans="2:12" ht="15" x14ac:dyDescent="0.35">
      <c r="B85" s="113" t="s">
        <v>121</v>
      </c>
      <c r="C85" s="123"/>
      <c r="D85" s="114"/>
      <c r="E85" s="114"/>
      <c r="F85" s="91">
        <v>1.4471506903791647</v>
      </c>
      <c r="G85" s="65">
        <v>2.2286335220043583</v>
      </c>
      <c r="H85" s="91">
        <v>3.3699165006793521</v>
      </c>
      <c r="I85" s="65">
        <v>2.7831285947243849</v>
      </c>
      <c r="J85" s="65">
        <v>3.6058231314206082</v>
      </c>
      <c r="K85" s="65">
        <v>3.2552386706366141</v>
      </c>
      <c r="L85" s="65">
        <v>4.7794796410468781</v>
      </c>
    </row>
    <row r="86" spans="2:12" ht="15" x14ac:dyDescent="0.35">
      <c r="B86" s="113" t="s">
        <v>58</v>
      </c>
      <c r="C86" s="123"/>
      <c r="D86" s="114"/>
      <c r="E86" s="114"/>
      <c r="F86" s="91">
        <v>8.3243181304988645E-2</v>
      </c>
      <c r="G86" s="65">
        <v>-0.7702729654821453</v>
      </c>
      <c r="H86" s="91">
        <v>0.99245032471959649</v>
      </c>
      <c r="I86" s="65">
        <v>-0.39929307117848312</v>
      </c>
      <c r="J86" s="65">
        <v>0.56020446899529364</v>
      </c>
      <c r="K86" s="65">
        <v>0.21607859331591447</v>
      </c>
      <c r="L86" s="65">
        <v>1.8333337995546679</v>
      </c>
    </row>
    <row r="87" spans="2:12" ht="15" x14ac:dyDescent="0.35">
      <c r="B87" s="113" t="s">
        <v>59</v>
      </c>
      <c r="C87" s="123"/>
      <c r="D87" s="121"/>
      <c r="E87" s="121"/>
      <c r="F87" s="91">
        <v>-1.1312283156943432</v>
      </c>
      <c r="G87" s="65" t="s">
        <v>8</v>
      </c>
      <c r="H87" s="91">
        <v>-3.207841111684985</v>
      </c>
      <c r="I87" s="65" t="s">
        <v>8</v>
      </c>
      <c r="J87" s="65" t="s">
        <v>8</v>
      </c>
      <c r="K87" s="65">
        <v>-1.8328760784054063</v>
      </c>
      <c r="L87" s="65" t="s">
        <v>8</v>
      </c>
    </row>
    <row r="88" spans="2:12" ht="15" x14ac:dyDescent="0.35">
      <c r="B88" s="113" t="s">
        <v>60</v>
      </c>
      <c r="C88" s="123"/>
      <c r="D88" s="121"/>
      <c r="E88" s="121"/>
      <c r="F88" s="91">
        <v>0.680264057028233</v>
      </c>
      <c r="G88" s="65" t="s">
        <v>8</v>
      </c>
      <c r="H88" s="91">
        <v>4.6466891838818745</v>
      </c>
      <c r="I88" s="65" t="s">
        <v>8</v>
      </c>
      <c r="J88" s="65" t="s">
        <v>8</v>
      </c>
      <c r="K88" s="65">
        <v>4.1383739813951417</v>
      </c>
      <c r="L88" s="65" t="s">
        <v>8</v>
      </c>
    </row>
    <row r="89" spans="2:12" ht="15" x14ac:dyDescent="0.35">
      <c r="B89" s="113" t="s">
        <v>61</v>
      </c>
      <c r="C89" s="123"/>
      <c r="D89" s="114"/>
      <c r="E89" s="114"/>
      <c r="F89" s="88">
        <v>39.664946562375356</v>
      </c>
      <c r="G89" s="29">
        <v>38.613162754632945</v>
      </c>
      <c r="H89" s="88">
        <v>39.761158437777397</v>
      </c>
      <c r="I89" s="29">
        <v>39.25765835440211</v>
      </c>
      <c r="J89" s="29" t="s">
        <v>8</v>
      </c>
      <c r="K89" s="29">
        <v>33.499597493409901</v>
      </c>
      <c r="L89" s="29">
        <v>35.517535894069376</v>
      </c>
    </row>
    <row r="90" spans="2:12" ht="15" x14ac:dyDescent="0.35">
      <c r="B90" s="113" t="s">
        <v>62</v>
      </c>
      <c r="C90" s="123"/>
      <c r="D90" s="114"/>
      <c r="E90" s="114"/>
      <c r="F90" s="88">
        <v>552.58100000000002</v>
      </c>
      <c r="G90" s="29">
        <v>566.32399999999996</v>
      </c>
      <c r="H90" s="88">
        <v>514.11599999999999</v>
      </c>
      <c r="I90" s="29">
        <v>541.976</v>
      </c>
      <c r="J90" s="29" t="s">
        <v>8</v>
      </c>
      <c r="K90" s="29">
        <v>587.73799999999994</v>
      </c>
      <c r="L90" s="29">
        <v>647.01700000000005</v>
      </c>
    </row>
    <row r="91" spans="2:12" ht="15" x14ac:dyDescent="0.35">
      <c r="B91" s="113" t="s">
        <v>63</v>
      </c>
      <c r="C91" s="123"/>
      <c r="D91" s="69"/>
      <c r="E91" s="69"/>
      <c r="F91" s="91">
        <v>0.76862441266229142</v>
      </c>
      <c r="G91" s="65">
        <v>0.82528052228148396</v>
      </c>
      <c r="H91" s="91">
        <v>0.75032980616266354</v>
      </c>
      <c r="I91" s="65">
        <v>0.7851265769952086</v>
      </c>
      <c r="J91" s="65" t="s">
        <v>8</v>
      </c>
      <c r="K91" s="65">
        <v>0.98905163535517437</v>
      </c>
      <c r="L91" s="65">
        <v>0.87803981066322145</v>
      </c>
    </row>
    <row r="92" spans="2:12" ht="15" x14ac:dyDescent="0.35">
      <c r="B92" s="115" t="s">
        <v>64</v>
      </c>
      <c r="C92" s="124"/>
      <c r="D92" s="73"/>
      <c r="E92" s="73"/>
      <c r="F92" s="98" t="s">
        <v>8</v>
      </c>
      <c r="G92" s="59" t="s">
        <v>8</v>
      </c>
      <c r="H92" s="88">
        <v>2123</v>
      </c>
      <c r="I92" s="29">
        <v>2291</v>
      </c>
      <c r="J92" s="29">
        <v>2437</v>
      </c>
      <c r="K92" s="29">
        <v>2437</v>
      </c>
      <c r="L92" s="29">
        <v>2442</v>
      </c>
    </row>
    <row r="93" spans="2:12" ht="15" x14ac:dyDescent="0.35">
      <c r="B93" s="117" t="s">
        <v>140</v>
      </c>
      <c r="C93" s="71"/>
      <c r="D93" s="71"/>
      <c r="E93" s="71"/>
      <c r="F93" s="71"/>
      <c r="G93" s="71"/>
      <c r="H93" s="71"/>
      <c r="I93" s="71"/>
      <c r="J93" s="71"/>
      <c r="K93" s="71"/>
      <c r="L93" s="71"/>
    </row>
    <row r="94" spans="2:12" ht="15" x14ac:dyDescent="0.35">
      <c r="B94" s="117" t="s">
        <v>141</v>
      </c>
      <c r="C94" s="133"/>
      <c r="D94" s="133"/>
      <c r="E94" s="133"/>
      <c r="F94" s="133"/>
      <c r="G94" s="133"/>
      <c r="H94" s="133"/>
      <c r="I94" s="133"/>
      <c r="J94" s="133"/>
      <c r="K94" s="133"/>
      <c r="L94" s="133"/>
    </row>
    <row r="95" spans="2:12" ht="15" x14ac:dyDescent="0.35">
      <c r="B95" s="117"/>
      <c r="C95" s="133"/>
      <c r="D95" s="133"/>
      <c r="E95" s="133"/>
      <c r="F95" s="133"/>
      <c r="G95" s="133"/>
      <c r="H95" s="133"/>
      <c r="I95" s="133"/>
      <c r="J95" s="133"/>
      <c r="K95" s="133"/>
      <c r="L95" s="133"/>
    </row>
    <row r="96" spans="2:12" ht="15" x14ac:dyDescent="0.35">
      <c r="B96" s="117"/>
      <c r="C96" s="134"/>
      <c r="D96" s="134"/>
      <c r="E96" s="134"/>
      <c r="F96" s="134"/>
      <c r="G96" s="134"/>
      <c r="H96" s="134"/>
      <c r="I96" s="134"/>
      <c r="J96" s="134"/>
      <c r="K96" s="134"/>
      <c r="L96" s="134"/>
    </row>
    <row r="98" spans="2:12" x14ac:dyDescent="0.3">
      <c r="B98" s="135"/>
      <c r="C98" s="135"/>
      <c r="D98" s="135"/>
      <c r="E98" s="135"/>
      <c r="F98" s="135"/>
      <c r="G98" s="135"/>
      <c r="H98" s="135"/>
      <c r="I98" s="135"/>
      <c r="J98" s="135"/>
      <c r="K98" s="135"/>
      <c r="L98" s="135"/>
    </row>
    <row r="99" spans="2:12" x14ac:dyDescent="0.3">
      <c r="B99" s="135"/>
      <c r="C99" s="135"/>
      <c r="D99" s="135"/>
      <c r="E99" s="135"/>
      <c r="F99" s="135"/>
      <c r="G99" s="135"/>
      <c r="H99" s="135"/>
      <c r="I99" s="135"/>
      <c r="J99" s="135"/>
      <c r="K99" s="135"/>
      <c r="L99" s="135"/>
    </row>
    <row r="100" spans="2:12" x14ac:dyDescent="0.3">
      <c r="B100" s="135"/>
      <c r="C100" s="135"/>
      <c r="D100" s="135"/>
      <c r="E100" s="135"/>
      <c r="F100" s="135"/>
      <c r="G100" s="135"/>
      <c r="H100" s="135"/>
      <c r="I100" s="135"/>
      <c r="J100" s="135"/>
      <c r="K100" s="135"/>
      <c r="L100" s="135"/>
    </row>
    <row r="101" spans="2:12" x14ac:dyDescent="0.3"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</row>
    <row r="102" spans="2:12" x14ac:dyDescent="0.3"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</row>
    <row r="103" spans="2:12" x14ac:dyDescent="0.3"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</row>
    <row r="104" spans="2:12" x14ac:dyDescent="0.3"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</row>
    <row r="105" spans="2:12" x14ac:dyDescent="0.3"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</row>
    <row r="106" spans="2:12" x14ac:dyDescent="0.3"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</row>
    <row r="107" spans="2:12" x14ac:dyDescent="0.3"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</row>
    <row r="108" spans="2:12" x14ac:dyDescent="0.3"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</row>
    <row r="109" spans="2:12" x14ac:dyDescent="0.3"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</row>
    <row r="110" spans="2:12" x14ac:dyDescent="0.3"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</row>
    <row r="111" spans="2:12" x14ac:dyDescent="0.3"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  <c r="L111" s="105"/>
    </row>
    <row r="112" spans="2:12" x14ac:dyDescent="0.3"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</row>
    <row r="113" spans="2:12" x14ac:dyDescent="0.3">
      <c r="B113" s="105"/>
      <c r="C113" s="105"/>
      <c r="D113" s="105"/>
      <c r="E113" s="105"/>
      <c r="F113" s="105"/>
      <c r="G113" s="105"/>
      <c r="H113" s="105"/>
      <c r="I113" s="105"/>
      <c r="J113" s="105"/>
      <c r="K113" s="105"/>
      <c r="L113" s="105"/>
    </row>
  </sheetData>
  <mergeCells count="1">
    <mergeCell ref="B3:L3"/>
  </mergeCells>
  <pageMargins left="0.7" right="0.7" top="0.75" bottom="0.75" header="0.3" footer="0.3"/>
  <pageSetup paperSize="9" scale="5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0"/>
  <sheetViews>
    <sheetView showZeros="0" topLeftCell="B3" zoomScaleNormal="100" workbookViewId="0">
      <selection activeCell="B3" sqref="B3:K3"/>
    </sheetView>
  </sheetViews>
  <sheetFormatPr defaultColWidth="9.109375" defaultRowHeight="14.4" outlineLevelRow="1" x14ac:dyDescent="0.3"/>
  <cols>
    <col min="1" max="1" width="3.5546875" style="99" hidden="1" customWidth="1"/>
    <col min="2" max="2" width="26" style="99" customWidth="1"/>
    <col min="3" max="3" width="16" style="99" customWidth="1"/>
    <col min="4" max="4" width="8.33203125" style="99" customWidth="1"/>
    <col min="5" max="5" width="4.88671875" style="99" customWidth="1"/>
    <col min="6" max="11" width="9.6640625" style="99" customWidth="1"/>
    <col min="12" max="16384" width="9.109375" style="99"/>
  </cols>
  <sheetData>
    <row r="1" spans="2:11" ht="16.5" hidden="1" outlineLevel="1" x14ac:dyDescent="0.35">
      <c r="B1" s="106" t="s">
        <v>103</v>
      </c>
      <c r="C1" s="106" t="s">
        <v>111</v>
      </c>
      <c r="D1" s="106"/>
      <c r="E1" s="106"/>
      <c r="F1" s="107" t="e">
        <f>#REF!</f>
        <v>#REF!</v>
      </c>
      <c r="G1" s="107" t="e">
        <f>#REF!</f>
        <v>#REF!</v>
      </c>
      <c r="H1" s="107" t="e">
        <f>#REF!</f>
        <v>#REF!</v>
      </c>
      <c r="I1" s="107" t="e">
        <f>#REF!</f>
        <v>#REF!</v>
      </c>
      <c r="J1" s="107" t="e">
        <f>#REF!</f>
        <v>#REF!</v>
      </c>
      <c r="K1" s="107" t="e">
        <f>#REF!</f>
        <v>#REF!</v>
      </c>
    </row>
    <row r="2" spans="2:11" ht="16.5" hidden="1" collapsed="1" x14ac:dyDescent="0.35">
      <c r="B2" s="108" t="s">
        <v>23</v>
      </c>
      <c r="C2" s="109"/>
      <c r="D2" s="109"/>
      <c r="E2" s="136" t="s">
        <v>113</v>
      </c>
      <c r="F2" s="109"/>
      <c r="G2" s="109"/>
      <c r="H2" s="109"/>
      <c r="I2" s="109"/>
      <c r="J2" s="109"/>
      <c r="K2" s="109"/>
    </row>
    <row r="3" spans="2:11" ht="21.75" customHeight="1" x14ac:dyDescent="0.25">
      <c r="B3" s="191" t="s">
        <v>104</v>
      </c>
      <c r="C3" s="191"/>
      <c r="D3" s="191"/>
      <c r="E3" s="191"/>
      <c r="F3" s="191"/>
      <c r="G3" s="191"/>
      <c r="H3" s="191"/>
      <c r="I3" s="191"/>
      <c r="J3" s="191"/>
      <c r="K3" s="191"/>
    </row>
    <row r="4" spans="2:11" ht="16.5" x14ac:dyDescent="0.35">
      <c r="B4" s="110" t="s">
        <v>68</v>
      </c>
      <c r="C4" s="111"/>
      <c r="D4" s="111"/>
      <c r="E4" s="111"/>
      <c r="F4" s="105"/>
      <c r="G4" s="105"/>
      <c r="H4" s="105"/>
      <c r="I4" s="105"/>
      <c r="J4" s="105"/>
      <c r="K4" s="105"/>
    </row>
    <row r="5" spans="2:11" ht="12.75" customHeight="1" x14ac:dyDescent="0.35">
      <c r="B5" s="74"/>
      <c r="C5" s="74"/>
      <c r="D5" s="75"/>
      <c r="E5" s="76"/>
      <c r="F5" s="77">
        <v>2015</v>
      </c>
      <c r="G5" s="77">
        <v>2014</v>
      </c>
      <c r="H5" s="77">
        <v>2014</v>
      </c>
      <c r="I5" s="77">
        <v>2013</v>
      </c>
      <c r="J5" s="77">
        <v>2012</v>
      </c>
      <c r="K5" s="77">
        <v>2011</v>
      </c>
    </row>
    <row r="6" spans="2:11" ht="12.75" customHeight="1" x14ac:dyDescent="0.35">
      <c r="B6" s="78"/>
      <c r="C6" s="78"/>
      <c r="D6" s="75"/>
      <c r="E6" s="76"/>
      <c r="F6" s="77" t="s">
        <v>153</v>
      </c>
      <c r="G6" s="77" t="s">
        <v>153</v>
      </c>
      <c r="H6" s="77"/>
      <c r="I6" s="77"/>
      <c r="J6" s="77"/>
      <c r="K6" s="77"/>
    </row>
    <row r="7" spans="2:11" ht="12.75" customHeight="1" x14ac:dyDescent="0.35">
      <c r="B7" s="75" t="s">
        <v>9</v>
      </c>
      <c r="C7" s="78"/>
      <c r="D7" s="75"/>
      <c r="E7" s="75" t="s">
        <v>112</v>
      </c>
      <c r="F7" s="79"/>
      <c r="G7" s="79"/>
      <c r="H7" s="79"/>
      <c r="I7" s="79"/>
      <c r="J7" s="79"/>
      <c r="K7" s="79"/>
    </row>
    <row r="8" spans="2:11" ht="3.75" customHeight="1" x14ac:dyDescent="0.35">
      <c r="B8" s="72"/>
      <c r="C8" s="72"/>
      <c r="D8" s="72"/>
      <c r="E8" s="72"/>
      <c r="F8" s="72"/>
      <c r="G8" s="72"/>
      <c r="H8" s="72"/>
      <c r="I8" s="72"/>
      <c r="J8" s="72"/>
      <c r="K8" s="72"/>
    </row>
    <row r="9" spans="2:11" ht="15" x14ac:dyDescent="0.35">
      <c r="B9" s="113" t="s">
        <v>10</v>
      </c>
      <c r="C9" s="114"/>
      <c r="D9" s="114"/>
      <c r="E9" s="114"/>
      <c r="F9" s="90">
        <v>34.075000000000003</v>
      </c>
      <c r="G9" s="64">
        <v>32.188000000000002</v>
      </c>
      <c r="H9" s="90">
        <v>144.57400000000001</v>
      </c>
      <c r="I9" s="64">
        <v>143.01499999999999</v>
      </c>
      <c r="J9" s="64">
        <v>155.25900000000001</v>
      </c>
      <c r="K9" s="64">
        <v>118.84400000000001</v>
      </c>
    </row>
    <row r="10" spans="2:11" ht="15" x14ac:dyDescent="0.35">
      <c r="B10" s="113" t="s">
        <v>11</v>
      </c>
      <c r="C10" s="69"/>
      <c r="D10" s="69"/>
      <c r="E10" s="69"/>
      <c r="F10" s="91">
        <v>-32.629000000000005</v>
      </c>
      <c r="G10" s="65">
        <v>-30.290999999999997</v>
      </c>
      <c r="H10" s="91">
        <v>-131.43100000000001</v>
      </c>
      <c r="I10" s="65">
        <v>-130.88200000000001</v>
      </c>
      <c r="J10" s="65">
        <v>-139.054</v>
      </c>
      <c r="K10" s="65">
        <v>-112.819</v>
      </c>
    </row>
    <row r="11" spans="2:11" ht="15" x14ac:dyDescent="0.35">
      <c r="B11" s="113" t="s">
        <v>12</v>
      </c>
      <c r="C11" s="69"/>
      <c r="D11" s="69"/>
      <c r="E11" s="69"/>
      <c r="F11" s="91">
        <v>2.7E-2</v>
      </c>
      <c r="G11" s="65">
        <v>4.9000000000000002E-2</v>
      </c>
      <c r="H11" s="91">
        <v>0.19800000000000001</v>
      </c>
      <c r="I11" s="65">
        <v>9.9000000000000005E-2</v>
      </c>
      <c r="J11" s="65">
        <v>0.38200000000000001</v>
      </c>
      <c r="K11" s="65">
        <v>8.4000000000000005E-2</v>
      </c>
    </row>
    <row r="12" spans="2:11" ht="15" x14ac:dyDescent="0.35">
      <c r="B12" s="113" t="s">
        <v>13</v>
      </c>
      <c r="C12" s="69"/>
      <c r="D12" s="69"/>
      <c r="E12" s="69"/>
      <c r="F12" s="91">
        <v>0</v>
      </c>
      <c r="G12" s="65">
        <v>0</v>
      </c>
      <c r="H12" s="91">
        <v>0</v>
      </c>
      <c r="I12" s="65">
        <v>0</v>
      </c>
      <c r="J12" s="65">
        <v>0</v>
      </c>
      <c r="K12" s="65">
        <v>0</v>
      </c>
    </row>
    <row r="13" spans="2:11" ht="15" x14ac:dyDescent="0.35">
      <c r="B13" s="115" t="s">
        <v>14</v>
      </c>
      <c r="C13" s="73"/>
      <c r="D13" s="73"/>
      <c r="E13" s="73"/>
      <c r="F13" s="92">
        <v>0</v>
      </c>
      <c r="G13" s="66">
        <v>0</v>
      </c>
      <c r="H13" s="92">
        <v>0</v>
      </c>
      <c r="I13" s="66">
        <v>0</v>
      </c>
      <c r="J13" s="66">
        <v>0</v>
      </c>
      <c r="K13" s="66">
        <v>0</v>
      </c>
    </row>
    <row r="14" spans="2:11" ht="15.75" x14ac:dyDescent="0.25">
      <c r="B14" s="116" t="s">
        <v>0</v>
      </c>
      <c r="C14" s="116"/>
      <c r="D14" s="116"/>
      <c r="E14" s="116"/>
      <c r="F14" s="90">
        <f t="shared" ref="F14:K14" si="0">SUM(F9:F13)</f>
        <v>1.4729999999999979</v>
      </c>
      <c r="G14" s="64">
        <f t="shared" si="0"/>
        <v>1.9460000000000055</v>
      </c>
      <c r="H14" s="90">
        <f t="shared" si="0"/>
        <v>13.341000000000001</v>
      </c>
      <c r="I14" s="68">
        <f t="shared" si="0"/>
        <v>12.231999999999982</v>
      </c>
      <c r="J14" s="68">
        <f t="shared" si="0"/>
        <v>16.587000000000014</v>
      </c>
      <c r="K14" s="68">
        <f t="shared" si="0"/>
        <v>6.1090000000000053</v>
      </c>
    </row>
    <row r="15" spans="2:11" ht="16.5" x14ac:dyDescent="0.35">
      <c r="B15" s="115" t="s">
        <v>73</v>
      </c>
      <c r="C15" s="73"/>
      <c r="D15" s="73"/>
      <c r="E15" s="73"/>
      <c r="F15" s="92">
        <v>-0.64599999999999991</v>
      </c>
      <c r="G15" s="66">
        <v>-0.53700000000000003</v>
      </c>
      <c r="H15" s="92">
        <v>-2.2999999999999998</v>
      </c>
      <c r="I15" s="66">
        <v>-2.597</v>
      </c>
      <c r="J15" s="66">
        <v>-2.4570000000000003</v>
      </c>
      <c r="K15" s="66">
        <v>-2.6760000000000002</v>
      </c>
    </row>
    <row r="16" spans="2:11" ht="15.75" x14ac:dyDescent="0.25">
      <c r="B16" s="116" t="s">
        <v>1</v>
      </c>
      <c r="C16" s="116"/>
      <c r="D16" s="116"/>
      <c r="E16" s="116"/>
      <c r="F16" s="90">
        <f t="shared" ref="F16:K16" si="1">SUM(F14:F15)</f>
        <v>0.82699999999999796</v>
      </c>
      <c r="G16" s="64">
        <f t="shared" si="1"/>
        <v>1.4090000000000056</v>
      </c>
      <c r="H16" s="90">
        <f t="shared" si="1"/>
        <v>11.041</v>
      </c>
      <c r="I16" s="68">
        <f t="shared" si="1"/>
        <v>9.634999999999982</v>
      </c>
      <c r="J16" s="68">
        <f t="shared" si="1"/>
        <v>14.130000000000013</v>
      </c>
      <c r="K16" s="68">
        <f t="shared" si="1"/>
        <v>3.4330000000000052</v>
      </c>
    </row>
    <row r="17" spans="2:11" ht="15" x14ac:dyDescent="0.35">
      <c r="B17" s="113" t="s">
        <v>16</v>
      </c>
      <c r="C17" s="117"/>
      <c r="D17" s="117"/>
      <c r="E17" s="117"/>
      <c r="F17" s="91">
        <v>0</v>
      </c>
      <c r="G17" s="65">
        <v>0</v>
      </c>
      <c r="H17" s="91">
        <v>0</v>
      </c>
      <c r="I17" s="65">
        <v>0</v>
      </c>
      <c r="J17" s="65">
        <v>0</v>
      </c>
      <c r="K17" s="65">
        <v>0</v>
      </c>
    </row>
    <row r="18" spans="2:11" ht="16.5" x14ac:dyDescent="0.35">
      <c r="B18" s="115" t="s">
        <v>17</v>
      </c>
      <c r="C18" s="73"/>
      <c r="D18" s="73"/>
      <c r="E18" s="73"/>
      <c r="F18" s="92">
        <v>0</v>
      </c>
      <c r="G18" s="66">
        <v>0</v>
      </c>
      <c r="H18" s="92">
        <v>0</v>
      </c>
      <c r="I18" s="66">
        <v>0</v>
      </c>
      <c r="J18" s="66">
        <v>0</v>
      </c>
      <c r="K18" s="66">
        <v>0</v>
      </c>
    </row>
    <row r="19" spans="2:11" x14ac:dyDescent="0.3">
      <c r="B19" s="116" t="s">
        <v>2</v>
      </c>
      <c r="C19" s="116"/>
      <c r="D19" s="116"/>
      <c r="E19" s="116"/>
      <c r="F19" s="90">
        <f t="shared" ref="F19:K19" si="2">SUM(F16:F18)</f>
        <v>0.82699999999999796</v>
      </c>
      <c r="G19" s="64">
        <f t="shared" si="2"/>
        <v>1.4090000000000056</v>
      </c>
      <c r="H19" s="90">
        <f t="shared" si="2"/>
        <v>11.041</v>
      </c>
      <c r="I19" s="68">
        <f t="shared" si="2"/>
        <v>9.634999999999982</v>
      </c>
      <c r="J19" s="68">
        <f t="shared" si="2"/>
        <v>14.130000000000013</v>
      </c>
      <c r="K19" s="68">
        <f t="shared" si="2"/>
        <v>3.4330000000000052</v>
      </c>
    </row>
    <row r="20" spans="2:11" ht="15" x14ac:dyDescent="0.35">
      <c r="B20" s="113" t="s">
        <v>18</v>
      </c>
      <c r="C20" s="69"/>
      <c r="D20" s="69"/>
      <c r="E20" s="69"/>
      <c r="F20" s="91">
        <v>4.7E-2</v>
      </c>
      <c r="G20" s="65">
        <v>3.2000000000000001E-2</v>
      </c>
      <c r="H20" s="91">
        <v>1.502</v>
      </c>
      <c r="I20" s="65">
        <v>0.40599999999999997</v>
      </c>
      <c r="J20" s="65">
        <v>0.187</v>
      </c>
      <c r="K20" s="65">
        <v>1.1299999999999999</v>
      </c>
    </row>
    <row r="21" spans="2:11" ht="15" x14ac:dyDescent="0.35">
      <c r="B21" s="115" t="s">
        <v>19</v>
      </c>
      <c r="C21" s="73"/>
      <c r="D21" s="73"/>
      <c r="E21" s="73"/>
      <c r="F21" s="92">
        <v>-0.44</v>
      </c>
      <c r="G21" s="66">
        <v>-0.69899999999999995</v>
      </c>
      <c r="H21" s="92">
        <v>-2.488</v>
      </c>
      <c r="I21" s="66">
        <v>-3.448</v>
      </c>
      <c r="J21" s="66">
        <v>-9.2989999999999995</v>
      </c>
      <c r="K21" s="66">
        <v>-6.0090000000000003</v>
      </c>
    </row>
    <row r="22" spans="2:11" x14ac:dyDescent="0.3">
      <c r="B22" s="116" t="s">
        <v>3</v>
      </c>
      <c r="C22" s="116"/>
      <c r="D22" s="116"/>
      <c r="E22" s="116"/>
      <c r="F22" s="90">
        <f t="shared" ref="F22:K22" si="3">SUM(F19:F21)</f>
        <v>0.433999999999998</v>
      </c>
      <c r="G22" s="64">
        <f t="shared" si="3"/>
        <v>0.74200000000000566</v>
      </c>
      <c r="H22" s="90">
        <f t="shared" si="3"/>
        <v>10.055000000000001</v>
      </c>
      <c r="I22" s="68">
        <f t="shared" si="3"/>
        <v>6.5929999999999822</v>
      </c>
      <c r="J22" s="68">
        <f t="shared" si="3"/>
        <v>5.0180000000000131</v>
      </c>
      <c r="K22" s="68">
        <f t="shared" si="3"/>
        <v>-1.4459999999999953</v>
      </c>
    </row>
    <row r="23" spans="2:11" ht="15" x14ac:dyDescent="0.35">
      <c r="B23" s="113" t="s">
        <v>20</v>
      </c>
      <c r="C23" s="69"/>
      <c r="D23" s="69"/>
      <c r="E23" s="69"/>
      <c r="F23" s="91">
        <v>-0.33999999999999997</v>
      </c>
      <c r="G23" s="65">
        <v>-8.299999999999999E-2</v>
      </c>
      <c r="H23" s="91">
        <v>-0.66500000000000004</v>
      </c>
      <c r="I23" s="65">
        <v>-1.4569999999999999</v>
      </c>
      <c r="J23" s="65">
        <v>-1.528</v>
      </c>
      <c r="K23" s="65">
        <v>4.0999999999999912E-2</v>
      </c>
    </row>
    <row r="24" spans="2:11" ht="15" x14ac:dyDescent="0.35">
      <c r="B24" s="115" t="s">
        <v>78</v>
      </c>
      <c r="C24" s="118"/>
      <c r="D24" s="118"/>
      <c r="E24" s="118"/>
      <c r="F24" s="92">
        <v>0</v>
      </c>
      <c r="G24" s="66">
        <v>0</v>
      </c>
      <c r="H24" s="92">
        <v>0</v>
      </c>
      <c r="I24" s="66">
        <v>0</v>
      </c>
      <c r="J24" s="66">
        <v>0</v>
      </c>
      <c r="K24" s="66">
        <v>0</v>
      </c>
    </row>
    <row r="25" spans="2:11" ht="15" x14ac:dyDescent="0.35">
      <c r="B25" s="119" t="s">
        <v>21</v>
      </c>
      <c r="C25" s="120"/>
      <c r="D25" s="120"/>
      <c r="E25" s="120"/>
      <c r="F25" s="90">
        <f t="shared" ref="F25:K25" si="4">SUM(F22:F24)</f>
        <v>9.399999999999803E-2</v>
      </c>
      <c r="G25" s="64">
        <f t="shared" si="4"/>
        <v>0.65900000000000569</v>
      </c>
      <c r="H25" s="90">
        <f t="shared" si="4"/>
        <v>9.39</v>
      </c>
      <c r="I25" s="68">
        <f t="shared" si="4"/>
        <v>5.1359999999999824</v>
      </c>
      <c r="J25" s="68">
        <f t="shared" si="4"/>
        <v>3.4900000000000131</v>
      </c>
      <c r="K25" s="68">
        <f t="shared" si="4"/>
        <v>-1.4049999999999954</v>
      </c>
    </row>
    <row r="26" spans="2:11" ht="15" x14ac:dyDescent="0.35">
      <c r="B26" s="113" t="s">
        <v>22</v>
      </c>
      <c r="C26" s="69"/>
      <c r="D26" s="69"/>
      <c r="E26" s="69"/>
      <c r="F26" s="91">
        <v>9.4000000000002193E-2</v>
      </c>
      <c r="G26" s="65">
        <v>0.65900000000000036</v>
      </c>
      <c r="H26" s="91">
        <v>9.389999999999997</v>
      </c>
      <c r="I26" s="65">
        <v>5.1359999999999904</v>
      </c>
      <c r="J26" s="65">
        <v>3.49</v>
      </c>
      <c r="K26" s="65">
        <v>-1.4049999999999847</v>
      </c>
    </row>
    <row r="27" spans="2:11" ht="15" x14ac:dyDescent="0.35">
      <c r="B27" s="113" t="s">
        <v>80</v>
      </c>
      <c r="C27" s="69"/>
      <c r="D27" s="69"/>
      <c r="E27" s="69"/>
      <c r="F27" s="91">
        <v>0</v>
      </c>
      <c r="G27" s="65">
        <v>0</v>
      </c>
      <c r="H27" s="91">
        <v>0</v>
      </c>
      <c r="I27" s="65">
        <v>0</v>
      </c>
      <c r="J27" s="65">
        <v>0</v>
      </c>
      <c r="K27" s="65">
        <v>0</v>
      </c>
    </row>
    <row r="28" spans="2:11" ht="15" x14ac:dyDescent="0.35">
      <c r="B28" s="148"/>
      <c r="C28" s="148"/>
      <c r="D28" s="148"/>
      <c r="E28" s="148"/>
      <c r="F28" s="189"/>
      <c r="G28" s="190"/>
      <c r="H28" s="189"/>
      <c r="I28" s="190"/>
      <c r="J28" s="190"/>
      <c r="K28" s="190"/>
    </row>
    <row r="29" spans="2:11" ht="15" x14ac:dyDescent="0.35">
      <c r="B29" s="146" t="s">
        <v>83</v>
      </c>
      <c r="C29" s="69"/>
      <c r="D29" s="69"/>
      <c r="E29" s="69"/>
      <c r="F29" s="91">
        <v>-0.26900000000000002</v>
      </c>
      <c r="G29" s="65">
        <v>0</v>
      </c>
      <c r="H29" s="91">
        <v>-0.253</v>
      </c>
      <c r="I29" s="65">
        <v>0</v>
      </c>
      <c r="J29" s="65">
        <v>0</v>
      </c>
      <c r="K29" s="65">
        <v>0</v>
      </c>
    </row>
    <row r="30" spans="2:11" ht="15" x14ac:dyDescent="0.35">
      <c r="B30" s="147" t="s">
        <v>84</v>
      </c>
      <c r="C30" s="148"/>
      <c r="D30" s="148"/>
      <c r="E30" s="148"/>
      <c r="F30" s="187">
        <f t="shared" ref="F30:K30" si="5">F16-F29</f>
        <v>1.0959999999999979</v>
      </c>
      <c r="G30" s="188">
        <f t="shared" si="5"/>
        <v>1.4090000000000056</v>
      </c>
      <c r="H30" s="187">
        <f t="shared" si="5"/>
        <v>11.294</v>
      </c>
      <c r="I30" s="188">
        <f t="shared" si="5"/>
        <v>9.634999999999982</v>
      </c>
      <c r="J30" s="188">
        <f t="shared" si="5"/>
        <v>14.130000000000013</v>
      </c>
      <c r="K30" s="188">
        <f t="shared" si="5"/>
        <v>3.4330000000000052</v>
      </c>
    </row>
    <row r="31" spans="2:11" ht="15" x14ac:dyDescent="0.35">
      <c r="B31" s="113"/>
      <c r="C31" s="69"/>
      <c r="D31" s="69"/>
      <c r="E31" s="69"/>
      <c r="F31" s="30"/>
      <c r="G31" s="30"/>
      <c r="H31" s="30"/>
      <c r="I31" s="30"/>
      <c r="J31" s="30"/>
      <c r="K31" s="30"/>
    </row>
    <row r="32" spans="2:11" ht="12.75" customHeight="1" x14ac:dyDescent="0.35">
      <c r="B32" s="74"/>
      <c r="C32" s="74"/>
      <c r="D32" s="75"/>
      <c r="E32" s="76"/>
      <c r="F32" s="77">
        <v>2015</v>
      </c>
      <c r="G32" s="77">
        <v>2014</v>
      </c>
      <c r="H32" s="77">
        <v>2014</v>
      </c>
      <c r="I32" s="77">
        <v>2013</v>
      </c>
      <c r="J32" s="77">
        <v>2012</v>
      </c>
      <c r="K32" s="77">
        <v>2011</v>
      </c>
    </row>
    <row r="33" spans="2:11" ht="12.75" customHeight="1" x14ac:dyDescent="0.35">
      <c r="B33" s="78"/>
      <c r="C33" s="78"/>
      <c r="D33" s="75"/>
      <c r="E33" s="76"/>
      <c r="F33" s="80" t="s">
        <v>153</v>
      </c>
      <c r="G33" s="80" t="s">
        <v>153</v>
      </c>
      <c r="H33" s="80"/>
      <c r="I33" s="80"/>
      <c r="J33" s="80"/>
      <c r="K33" s="80"/>
    </row>
    <row r="34" spans="2:11" ht="12.75" customHeight="1" x14ac:dyDescent="0.35">
      <c r="B34" s="75" t="s">
        <v>77</v>
      </c>
      <c r="C34" s="81"/>
      <c r="D34" s="75"/>
      <c r="E34" s="75"/>
      <c r="F34" s="82"/>
      <c r="G34" s="82"/>
      <c r="H34" s="82"/>
      <c r="I34" s="82"/>
      <c r="J34" s="82"/>
      <c r="K34" s="82"/>
    </row>
    <row r="35" spans="2:11" ht="3" customHeight="1" x14ac:dyDescent="0.35">
      <c r="B35" s="113"/>
      <c r="C35" s="72"/>
      <c r="D35" s="72"/>
      <c r="E35" s="72"/>
      <c r="F35" s="70"/>
      <c r="G35" s="70"/>
      <c r="H35" s="70"/>
      <c r="I35" s="70"/>
      <c r="J35" s="70"/>
      <c r="K35" s="70"/>
    </row>
    <row r="36" spans="2:11" ht="15" x14ac:dyDescent="0.35">
      <c r="B36" s="113" t="s">
        <v>4</v>
      </c>
      <c r="C36" s="121"/>
      <c r="D36" s="121"/>
      <c r="E36" s="121"/>
      <c r="F36" s="91">
        <v>56.182000000000002</v>
      </c>
      <c r="G36" s="65">
        <v>56.122999999999998</v>
      </c>
      <c r="H36" s="91">
        <v>56.116</v>
      </c>
      <c r="I36" s="65">
        <v>56.112000000000002</v>
      </c>
      <c r="J36" s="65">
        <v>56.201000000000001</v>
      </c>
      <c r="K36" s="65">
        <v>56.152999999999999</v>
      </c>
    </row>
    <row r="37" spans="2:11" ht="15" x14ac:dyDescent="0.35">
      <c r="B37" s="113" t="s">
        <v>24</v>
      </c>
      <c r="C37" s="114"/>
      <c r="D37" s="114"/>
      <c r="E37" s="114"/>
      <c r="F37" s="91">
        <v>0.76400000000000001</v>
      </c>
      <c r="G37" s="65">
        <v>0.72399999999999998</v>
      </c>
      <c r="H37" s="91">
        <v>0.81</v>
      </c>
      <c r="I37" s="65">
        <v>0.78600000000000003</v>
      </c>
      <c r="J37" s="65">
        <v>0.63500000000000001</v>
      </c>
      <c r="K37" s="65">
        <v>0.71799999999999997</v>
      </c>
    </row>
    <row r="38" spans="2:11" ht="15" x14ac:dyDescent="0.35">
      <c r="B38" s="113" t="s">
        <v>25</v>
      </c>
      <c r="C38" s="114"/>
      <c r="D38" s="114"/>
      <c r="E38" s="114"/>
      <c r="F38" s="91">
        <v>8.7759999999999998</v>
      </c>
      <c r="G38" s="65">
        <v>7.0619999999999994</v>
      </c>
      <c r="H38" s="91">
        <v>8.3669999999999991</v>
      </c>
      <c r="I38" s="65">
        <v>6.8559999999999999</v>
      </c>
      <c r="J38" s="65">
        <v>7.0269999999999992</v>
      </c>
      <c r="K38" s="65">
        <v>6.883</v>
      </c>
    </row>
    <row r="39" spans="2:11" ht="15" x14ac:dyDescent="0.35">
      <c r="B39" s="113" t="s">
        <v>26</v>
      </c>
      <c r="C39" s="114"/>
      <c r="D39" s="114"/>
      <c r="E39" s="114"/>
      <c r="F39" s="91">
        <v>0</v>
      </c>
      <c r="G39" s="65">
        <v>0</v>
      </c>
      <c r="H39" s="91">
        <v>0</v>
      </c>
      <c r="I39" s="65">
        <v>0</v>
      </c>
      <c r="J39" s="65">
        <v>0</v>
      </c>
      <c r="K39" s="65">
        <v>0</v>
      </c>
    </row>
    <row r="40" spans="2:11" ht="15" x14ac:dyDescent="0.35">
      <c r="B40" s="115" t="s">
        <v>27</v>
      </c>
      <c r="C40" s="73"/>
      <c r="D40" s="73"/>
      <c r="E40" s="73"/>
      <c r="F40" s="92">
        <v>2.633</v>
      </c>
      <c r="G40" s="66">
        <v>2.1</v>
      </c>
      <c r="H40" s="92">
        <v>2.46</v>
      </c>
      <c r="I40" s="66">
        <v>5.5679999999999996</v>
      </c>
      <c r="J40" s="66">
        <v>1.92</v>
      </c>
      <c r="K40" s="66">
        <v>2.2090000000000001</v>
      </c>
    </row>
    <row r="41" spans="2:11" ht="15" x14ac:dyDescent="0.35">
      <c r="B41" s="110" t="s">
        <v>28</v>
      </c>
      <c r="C41" s="116"/>
      <c r="D41" s="116"/>
      <c r="E41" s="116"/>
      <c r="F41" s="90">
        <f t="shared" ref="F41:K41" si="6">SUM(F36:F40)</f>
        <v>68.355000000000004</v>
      </c>
      <c r="G41" s="63">
        <f t="shared" si="6"/>
        <v>66.008999999999986</v>
      </c>
      <c r="H41" s="90">
        <f t="shared" si="6"/>
        <v>67.753</v>
      </c>
      <c r="I41" s="68">
        <f t="shared" si="6"/>
        <v>69.322000000000003</v>
      </c>
      <c r="J41" s="68">
        <f t="shared" si="6"/>
        <v>65.783000000000001</v>
      </c>
      <c r="K41" s="68">
        <f t="shared" si="6"/>
        <v>65.962999999999994</v>
      </c>
    </row>
    <row r="42" spans="2:11" ht="15" x14ac:dyDescent="0.35">
      <c r="B42" s="113" t="s">
        <v>29</v>
      </c>
      <c r="C42" s="69"/>
      <c r="D42" s="69"/>
      <c r="E42" s="69"/>
      <c r="F42" s="91">
        <v>27.116</v>
      </c>
      <c r="G42" s="65">
        <v>24.22</v>
      </c>
      <c r="H42" s="91">
        <v>24.779</v>
      </c>
      <c r="I42" s="65">
        <v>22.661000000000001</v>
      </c>
      <c r="J42" s="65">
        <v>27.407</v>
      </c>
      <c r="K42" s="65">
        <v>24.455999999999996</v>
      </c>
    </row>
    <row r="43" spans="2:11" ht="15" x14ac:dyDescent="0.35">
      <c r="B43" s="113" t="s">
        <v>30</v>
      </c>
      <c r="C43" s="69"/>
      <c r="D43" s="69"/>
      <c r="E43" s="69"/>
      <c r="F43" s="91">
        <v>0</v>
      </c>
      <c r="G43" s="65">
        <v>0</v>
      </c>
      <c r="H43" s="91">
        <v>0</v>
      </c>
      <c r="I43" s="65">
        <v>0</v>
      </c>
      <c r="J43" s="65">
        <v>0</v>
      </c>
      <c r="K43" s="65">
        <v>0</v>
      </c>
    </row>
    <row r="44" spans="2:11" ht="15" x14ac:dyDescent="0.35">
      <c r="B44" s="113" t="s">
        <v>31</v>
      </c>
      <c r="C44" s="69"/>
      <c r="D44" s="69"/>
      <c r="E44" s="69"/>
      <c r="F44" s="91">
        <v>30.314</v>
      </c>
      <c r="G44" s="65">
        <v>29.298999999999999</v>
      </c>
      <c r="H44" s="91">
        <v>32.679000000000002</v>
      </c>
      <c r="I44" s="65">
        <v>32.094999999999999</v>
      </c>
      <c r="J44" s="65">
        <v>36.091000000000001</v>
      </c>
      <c r="K44" s="65">
        <v>30.439</v>
      </c>
    </row>
    <row r="45" spans="2:11" ht="15" x14ac:dyDescent="0.35">
      <c r="B45" s="113" t="s">
        <v>32</v>
      </c>
      <c r="C45" s="69"/>
      <c r="D45" s="69"/>
      <c r="E45" s="69"/>
      <c r="F45" s="91">
        <v>9.5739999999999998</v>
      </c>
      <c r="G45" s="65">
        <v>7.952</v>
      </c>
      <c r="H45" s="91">
        <v>6.9409999999999998</v>
      </c>
      <c r="I45" s="65">
        <v>7.194</v>
      </c>
      <c r="J45" s="65">
        <v>11.531000000000001</v>
      </c>
      <c r="K45" s="65">
        <v>10.85</v>
      </c>
    </row>
    <row r="46" spans="2:11" ht="15" x14ac:dyDescent="0.35">
      <c r="B46" s="115" t="s">
        <v>33</v>
      </c>
      <c r="C46" s="73"/>
      <c r="D46" s="73"/>
      <c r="E46" s="73"/>
      <c r="F46" s="92">
        <v>0</v>
      </c>
      <c r="G46" s="66">
        <v>0</v>
      </c>
      <c r="H46" s="92">
        <v>0</v>
      </c>
      <c r="I46" s="66">
        <v>0</v>
      </c>
      <c r="J46" s="66">
        <v>0</v>
      </c>
      <c r="K46" s="66">
        <v>0</v>
      </c>
    </row>
    <row r="47" spans="2:11" ht="15" x14ac:dyDescent="0.35">
      <c r="B47" s="122" t="s">
        <v>34</v>
      </c>
      <c r="C47" s="84"/>
      <c r="D47" s="84"/>
      <c r="E47" s="84"/>
      <c r="F47" s="96">
        <f t="shared" ref="F47:K47" si="7">SUM(F42:F46)</f>
        <v>67.004000000000005</v>
      </c>
      <c r="G47" s="67">
        <f t="shared" si="7"/>
        <v>61.470999999999997</v>
      </c>
      <c r="H47" s="96">
        <f t="shared" si="7"/>
        <v>64.399000000000001</v>
      </c>
      <c r="I47" s="139">
        <f t="shared" si="7"/>
        <v>61.95</v>
      </c>
      <c r="J47" s="139">
        <f t="shared" si="7"/>
        <v>75.029000000000011</v>
      </c>
      <c r="K47" s="139">
        <f t="shared" si="7"/>
        <v>65.74499999999999</v>
      </c>
    </row>
    <row r="48" spans="2:11" ht="15" x14ac:dyDescent="0.35">
      <c r="B48" s="110" t="s">
        <v>35</v>
      </c>
      <c r="C48" s="85"/>
      <c r="D48" s="85"/>
      <c r="E48" s="85"/>
      <c r="F48" s="90">
        <f t="shared" ref="F48:K48" si="8">F41+F47</f>
        <v>135.35900000000001</v>
      </c>
      <c r="G48" s="63">
        <f t="shared" si="8"/>
        <v>127.47999999999999</v>
      </c>
      <c r="H48" s="90">
        <f t="shared" si="8"/>
        <v>132.15199999999999</v>
      </c>
      <c r="I48" s="68">
        <f t="shared" si="8"/>
        <v>131.27199999999999</v>
      </c>
      <c r="J48" s="68">
        <f t="shared" si="8"/>
        <v>140.81200000000001</v>
      </c>
      <c r="K48" s="68">
        <f t="shared" si="8"/>
        <v>131.70799999999997</v>
      </c>
    </row>
    <row r="49" spans="2:11" ht="15" x14ac:dyDescent="0.35">
      <c r="B49" s="113" t="s">
        <v>36</v>
      </c>
      <c r="C49" s="69"/>
      <c r="D49" s="69"/>
      <c r="E49" s="69"/>
      <c r="F49" s="91">
        <v>56.029000000000003</v>
      </c>
      <c r="G49" s="65">
        <v>44.24</v>
      </c>
      <c r="H49" s="91">
        <v>53.363999999999997</v>
      </c>
      <c r="I49" s="65">
        <v>46.287999999999997</v>
      </c>
      <c r="J49" s="65">
        <v>40.822000000000003</v>
      </c>
      <c r="K49" s="65">
        <v>36.075000000000003</v>
      </c>
    </row>
    <row r="50" spans="2:11" ht="15" x14ac:dyDescent="0.35">
      <c r="B50" s="113" t="s">
        <v>79</v>
      </c>
      <c r="C50" s="69"/>
      <c r="D50" s="69"/>
      <c r="E50" s="69"/>
      <c r="F50" s="91">
        <v>0</v>
      </c>
      <c r="G50" s="65">
        <v>0</v>
      </c>
      <c r="H50" s="91">
        <v>0</v>
      </c>
      <c r="I50" s="65">
        <v>0</v>
      </c>
      <c r="J50" s="65">
        <v>0</v>
      </c>
      <c r="K50" s="65">
        <v>0</v>
      </c>
    </row>
    <row r="51" spans="2:11" ht="15" x14ac:dyDescent="0.35">
      <c r="B51" s="113" t="s">
        <v>37</v>
      </c>
      <c r="C51" s="69"/>
      <c r="D51" s="69"/>
      <c r="E51" s="69"/>
      <c r="F51" s="91">
        <v>0</v>
      </c>
      <c r="G51" s="65">
        <v>0.439</v>
      </c>
      <c r="H51" s="91">
        <v>0.19600000000000001</v>
      </c>
      <c r="I51" s="65">
        <v>0.21199999999999999</v>
      </c>
      <c r="J51" s="65">
        <v>0.219</v>
      </c>
      <c r="K51" s="65">
        <v>-2.7E-2</v>
      </c>
    </row>
    <row r="52" spans="2:11" ht="15" x14ac:dyDescent="0.35">
      <c r="B52" s="113" t="s">
        <v>38</v>
      </c>
      <c r="C52" s="69"/>
      <c r="D52" s="69"/>
      <c r="E52" s="69"/>
      <c r="F52" s="91">
        <v>1.5619999999999998</v>
      </c>
      <c r="G52" s="65">
        <v>1.407</v>
      </c>
      <c r="H52" s="91">
        <v>1.2589999999999999</v>
      </c>
      <c r="I52" s="65">
        <v>1.8319999999999999</v>
      </c>
      <c r="J52" s="65">
        <v>1.9279999999999999</v>
      </c>
      <c r="K52" s="65">
        <v>1.4380000000000002</v>
      </c>
    </row>
    <row r="53" spans="2:11" ht="15" x14ac:dyDescent="0.35">
      <c r="B53" s="113" t="s">
        <v>39</v>
      </c>
      <c r="C53" s="69"/>
      <c r="D53" s="69"/>
      <c r="E53" s="69"/>
      <c r="F53" s="91">
        <v>50.907999999999994</v>
      </c>
      <c r="G53" s="65">
        <v>51.707999999999998</v>
      </c>
      <c r="H53" s="91">
        <v>49.285000000000004</v>
      </c>
      <c r="I53" s="65">
        <v>55.400999999999996</v>
      </c>
      <c r="J53" s="65">
        <v>63.616</v>
      </c>
      <c r="K53" s="65">
        <v>70.070999999999998</v>
      </c>
    </row>
    <row r="54" spans="2:11" ht="15" x14ac:dyDescent="0.35">
      <c r="B54" s="113" t="s">
        <v>40</v>
      </c>
      <c r="C54" s="69"/>
      <c r="D54" s="69"/>
      <c r="E54" s="69"/>
      <c r="F54" s="91">
        <v>23.378</v>
      </c>
      <c r="G54" s="65">
        <v>24.787000000000003</v>
      </c>
      <c r="H54" s="91">
        <v>24.565999999999995</v>
      </c>
      <c r="I54" s="65">
        <v>22.64</v>
      </c>
      <c r="J54" s="65">
        <v>29.003</v>
      </c>
      <c r="K54" s="65">
        <v>22.861000000000001</v>
      </c>
    </row>
    <row r="55" spans="2:11" ht="15" x14ac:dyDescent="0.35">
      <c r="B55" s="113" t="s">
        <v>74</v>
      </c>
      <c r="C55" s="69"/>
      <c r="D55" s="69"/>
      <c r="E55" s="69"/>
      <c r="F55" s="91">
        <v>3.4820000000000002</v>
      </c>
      <c r="G55" s="65">
        <v>4.899</v>
      </c>
      <c r="H55" s="91">
        <v>3.4820000000000002</v>
      </c>
      <c r="I55" s="65">
        <v>4.899</v>
      </c>
      <c r="J55" s="65">
        <v>5.2240000000000002</v>
      </c>
      <c r="K55" s="65">
        <v>1.29</v>
      </c>
    </row>
    <row r="56" spans="2:11" ht="15" x14ac:dyDescent="0.35">
      <c r="B56" s="115" t="s">
        <v>41</v>
      </c>
      <c r="C56" s="73"/>
      <c r="D56" s="73"/>
      <c r="E56" s="73"/>
      <c r="F56" s="92">
        <v>0</v>
      </c>
      <c r="G56" s="66">
        <v>0</v>
      </c>
      <c r="H56" s="92">
        <v>0</v>
      </c>
      <c r="I56" s="66">
        <v>0</v>
      </c>
      <c r="J56" s="66">
        <v>0</v>
      </c>
      <c r="K56" s="66">
        <v>0</v>
      </c>
    </row>
    <row r="57" spans="2:11" ht="15" x14ac:dyDescent="0.35">
      <c r="B57" s="110" t="s">
        <v>42</v>
      </c>
      <c r="C57" s="85"/>
      <c r="D57" s="85"/>
      <c r="E57" s="85"/>
      <c r="F57" s="90">
        <f t="shared" ref="F57:K57" si="9">SUM(F49:F56)</f>
        <v>135.35900000000001</v>
      </c>
      <c r="G57" s="63">
        <f t="shared" si="9"/>
        <v>127.48</v>
      </c>
      <c r="H57" s="90">
        <f t="shared" si="9"/>
        <v>132.15199999999999</v>
      </c>
      <c r="I57" s="68">
        <f t="shared" si="9"/>
        <v>131.27199999999999</v>
      </c>
      <c r="J57" s="68">
        <f t="shared" si="9"/>
        <v>140.81200000000001</v>
      </c>
      <c r="K57" s="68">
        <f t="shared" si="9"/>
        <v>131.708</v>
      </c>
    </row>
    <row r="58" spans="2:11" ht="15" x14ac:dyDescent="0.35">
      <c r="B58" s="113"/>
      <c r="C58" s="85"/>
      <c r="D58" s="85"/>
      <c r="E58" s="85"/>
      <c r="F58" s="30"/>
      <c r="G58" s="30"/>
      <c r="H58" s="30"/>
      <c r="I58" s="30"/>
      <c r="J58" s="30"/>
      <c r="K58" s="30"/>
    </row>
    <row r="59" spans="2:11" ht="12.75" customHeight="1" x14ac:dyDescent="0.35">
      <c r="B59" s="83"/>
      <c r="C59" s="74"/>
      <c r="D59" s="76"/>
      <c r="E59" s="76"/>
      <c r="F59" s="77">
        <v>2015</v>
      </c>
      <c r="G59" s="77">
        <v>2014</v>
      </c>
      <c r="H59" s="77">
        <v>2014</v>
      </c>
      <c r="I59" s="77">
        <v>2013</v>
      </c>
      <c r="J59" s="77">
        <v>2012</v>
      </c>
      <c r="K59" s="77">
        <v>2011</v>
      </c>
    </row>
    <row r="60" spans="2:11" ht="12.75" customHeight="1" x14ac:dyDescent="0.35">
      <c r="B60" s="78"/>
      <c r="C60" s="78"/>
      <c r="D60" s="76"/>
      <c r="E60" s="76"/>
      <c r="F60" s="80" t="s">
        <v>153</v>
      </c>
      <c r="G60" s="80" t="s">
        <v>153</v>
      </c>
      <c r="H60" s="80"/>
      <c r="I60" s="80"/>
      <c r="J60" s="80"/>
      <c r="K60" s="80"/>
    </row>
    <row r="61" spans="2:11" ht="12.75" customHeight="1" x14ac:dyDescent="0.35">
      <c r="B61" s="75" t="s">
        <v>76</v>
      </c>
      <c r="C61" s="81"/>
      <c r="D61" s="75"/>
      <c r="E61" s="75"/>
      <c r="F61" s="82"/>
      <c r="G61" s="82"/>
      <c r="H61" s="82"/>
      <c r="I61" s="82"/>
      <c r="J61" s="82"/>
      <c r="K61" s="82"/>
    </row>
    <row r="62" spans="2:11" ht="3" customHeight="1" x14ac:dyDescent="0.35">
      <c r="B62" s="113"/>
      <c r="C62" s="72"/>
      <c r="D62" s="72"/>
      <c r="E62" s="72"/>
      <c r="F62" s="70"/>
      <c r="G62" s="70"/>
      <c r="H62" s="70"/>
      <c r="I62" s="70"/>
      <c r="J62" s="70"/>
      <c r="K62" s="70"/>
    </row>
    <row r="63" spans="2:11" ht="32.25" customHeight="1" x14ac:dyDescent="0.35">
      <c r="B63" s="123" t="s">
        <v>43</v>
      </c>
      <c r="C63" s="123"/>
      <c r="D63" s="123"/>
      <c r="E63" s="123"/>
      <c r="F63" s="91">
        <v>1.5000000000002345E-2</v>
      </c>
      <c r="G63" s="65">
        <v>1.1150000000000047</v>
      </c>
      <c r="H63" s="91">
        <v>9.1409999999999929</v>
      </c>
      <c r="I63" s="65">
        <v>7.5469999999999846</v>
      </c>
      <c r="J63" s="65">
        <v>10.555999999999992</v>
      </c>
      <c r="K63" s="65">
        <v>1.265000000000013</v>
      </c>
    </row>
    <row r="64" spans="2:11" ht="15" x14ac:dyDescent="0.35">
      <c r="B64" s="124" t="s">
        <v>44</v>
      </c>
      <c r="C64" s="124"/>
      <c r="D64" s="125"/>
      <c r="E64" s="125"/>
      <c r="F64" s="92">
        <v>1.657</v>
      </c>
      <c r="G64" s="66">
        <v>3.1909999999999998</v>
      </c>
      <c r="H64" s="92">
        <v>-0.39699999999999969</v>
      </c>
      <c r="I64" s="66">
        <v>-0.16400000000000048</v>
      </c>
      <c r="J64" s="66">
        <v>-0.94599999999999973</v>
      </c>
      <c r="K64" s="66">
        <v>3.2759999999999998</v>
      </c>
    </row>
    <row r="65" spans="2:12" ht="15" x14ac:dyDescent="0.35">
      <c r="B65" s="183" t="s">
        <v>45</v>
      </c>
      <c r="C65" s="126"/>
      <c r="D65" s="127"/>
      <c r="E65" s="127"/>
      <c r="F65" s="90">
        <f t="shared" ref="F65:K65" si="10">SUM(F63:F64)</f>
        <v>1.6720000000000024</v>
      </c>
      <c r="G65" s="64">
        <f t="shared" si="10"/>
        <v>4.3060000000000045</v>
      </c>
      <c r="H65" s="90">
        <f t="shared" si="10"/>
        <v>8.7439999999999927</v>
      </c>
      <c r="I65" s="68">
        <f t="shared" si="10"/>
        <v>7.382999999999984</v>
      </c>
      <c r="J65" s="68">
        <f t="shared" si="10"/>
        <v>9.6099999999999923</v>
      </c>
      <c r="K65" s="68">
        <f t="shared" si="10"/>
        <v>4.5410000000000128</v>
      </c>
    </row>
    <row r="66" spans="2:12" ht="15" x14ac:dyDescent="0.35">
      <c r="B66" s="123" t="s">
        <v>46</v>
      </c>
      <c r="C66" s="123"/>
      <c r="D66" s="69"/>
      <c r="E66" s="69"/>
      <c r="F66" s="91">
        <v>-0.46200000000000002</v>
      </c>
      <c r="G66" s="65">
        <v>-0.70200000000000007</v>
      </c>
      <c r="H66" s="91">
        <v>-3.6840000000000002</v>
      </c>
      <c r="I66" s="65">
        <v>-2.9749999999999996</v>
      </c>
      <c r="J66" s="65">
        <v>-2.4670000000000001</v>
      </c>
      <c r="K66" s="65">
        <v>-1.1259999999999999</v>
      </c>
    </row>
    <row r="67" spans="2:12" ht="15" x14ac:dyDescent="0.35">
      <c r="B67" s="124" t="s">
        <v>75</v>
      </c>
      <c r="C67" s="124"/>
      <c r="D67" s="73"/>
      <c r="E67" s="73"/>
      <c r="F67" s="92">
        <v>0.02</v>
      </c>
      <c r="G67" s="66">
        <v>2.7E-2</v>
      </c>
      <c r="H67" s="92">
        <v>9.4E-2</v>
      </c>
      <c r="I67" s="66">
        <v>6.5000000000000002E-2</v>
      </c>
      <c r="J67" s="66">
        <v>8.1000000000000003E-2</v>
      </c>
      <c r="K67" s="66">
        <v>0</v>
      </c>
    </row>
    <row r="68" spans="2:12" ht="15" x14ac:dyDescent="0.35">
      <c r="B68" s="128" t="s">
        <v>47</v>
      </c>
      <c r="C68" s="128"/>
      <c r="D68" s="129"/>
      <c r="E68" s="129"/>
      <c r="F68" s="90">
        <f t="shared" ref="F68:K68" si="11">SUM(F65:F67)</f>
        <v>1.2300000000000024</v>
      </c>
      <c r="G68" s="64">
        <f t="shared" si="11"/>
        <v>3.6310000000000047</v>
      </c>
      <c r="H68" s="90">
        <f t="shared" si="11"/>
        <v>5.1539999999999928</v>
      </c>
      <c r="I68" s="68">
        <f t="shared" si="11"/>
        <v>4.4729999999999848</v>
      </c>
      <c r="J68" s="68">
        <f t="shared" si="11"/>
        <v>7.2239999999999922</v>
      </c>
      <c r="K68" s="68">
        <f t="shared" si="11"/>
        <v>3.4150000000000129</v>
      </c>
    </row>
    <row r="69" spans="2:12" ht="15" x14ac:dyDescent="0.35">
      <c r="B69" s="124" t="s">
        <v>48</v>
      </c>
      <c r="C69" s="124"/>
      <c r="D69" s="130"/>
      <c r="E69" s="130"/>
      <c r="F69" s="92">
        <v>0</v>
      </c>
      <c r="G69" s="66">
        <v>0</v>
      </c>
      <c r="H69" s="92">
        <v>0</v>
      </c>
      <c r="I69" s="66">
        <v>0</v>
      </c>
      <c r="J69" s="66">
        <v>0</v>
      </c>
      <c r="K69" s="66">
        <v>0</v>
      </c>
    </row>
    <row r="70" spans="2:12" ht="16.5" customHeight="1" x14ac:dyDescent="0.35">
      <c r="B70" s="183" t="s">
        <v>49</v>
      </c>
      <c r="C70" s="126"/>
      <c r="D70" s="85"/>
      <c r="E70" s="85"/>
      <c r="F70" s="90">
        <f t="shared" ref="F70:K70" si="12">SUM(F68:F69)</f>
        <v>1.2300000000000024</v>
      </c>
      <c r="G70" s="64">
        <f t="shared" si="12"/>
        <v>3.6310000000000047</v>
      </c>
      <c r="H70" s="90">
        <f t="shared" si="12"/>
        <v>5.1539999999999928</v>
      </c>
      <c r="I70" s="68">
        <f t="shared" si="12"/>
        <v>4.4729999999999848</v>
      </c>
      <c r="J70" s="68">
        <f t="shared" si="12"/>
        <v>7.2239999999999922</v>
      </c>
      <c r="K70" s="68">
        <f t="shared" si="12"/>
        <v>3.4150000000000129</v>
      </c>
    </row>
    <row r="71" spans="2:12" ht="15" x14ac:dyDescent="0.35">
      <c r="B71" s="123" t="s">
        <v>50</v>
      </c>
      <c r="C71" s="123"/>
      <c r="D71" s="69"/>
      <c r="E71" s="69"/>
      <c r="F71" s="91">
        <v>1.008</v>
      </c>
      <c r="G71" s="65">
        <v>-3.738</v>
      </c>
      <c r="H71" s="91">
        <v>-6.5120000000000005</v>
      </c>
      <c r="I71" s="65">
        <v>-8.3719999999999999</v>
      </c>
      <c r="J71" s="65">
        <v>-6.8250000000000011</v>
      </c>
      <c r="K71" s="65">
        <v>-7.73</v>
      </c>
    </row>
    <row r="72" spans="2:12" ht="15" x14ac:dyDescent="0.35">
      <c r="B72" s="123" t="s">
        <v>51</v>
      </c>
      <c r="C72" s="123"/>
      <c r="D72" s="69"/>
      <c r="E72" s="69"/>
      <c r="F72" s="91">
        <v>0</v>
      </c>
      <c r="G72" s="65">
        <v>0</v>
      </c>
      <c r="H72" s="91">
        <v>0</v>
      </c>
      <c r="I72" s="65">
        <v>0</v>
      </c>
      <c r="J72" s="65">
        <v>0</v>
      </c>
      <c r="K72" s="65">
        <v>0</v>
      </c>
    </row>
    <row r="73" spans="2:12" ht="15" x14ac:dyDescent="0.35">
      <c r="B73" s="123" t="s">
        <v>52</v>
      </c>
      <c r="C73" s="123"/>
      <c r="D73" s="69"/>
      <c r="E73" s="69"/>
      <c r="F73" s="91">
        <v>0</v>
      </c>
      <c r="G73" s="65">
        <v>-2.669</v>
      </c>
      <c r="H73" s="91">
        <v>0</v>
      </c>
      <c r="I73" s="65">
        <v>0</v>
      </c>
      <c r="J73" s="65">
        <v>0</v>
      </c>
      <c r="K73" s="65">
        <v>0</v>
      </c>
    </row>
    <row r="74" spans="2:12" ht="15" x14ac:dyDescent="0.35">
      <c r="B74" s="124" t="s">
        <v>53</v>
      </c>
      <c r="C74" s="124"/>
      <c r="D74" s="73"/>
      <c r="E74" s="73"/>
      <c r="F74" s="92">
        <v>0</v>
      </c>
      <c r="G74" s="66">
        <v>3.5350000000000001</v>
      </c>
      <c r="H74" s="92">
        <v>0.8660000000000001</v>
      </c>
      <c r="I74" s="66">
        <v>-3.9E-2</v>
      </c>
      <c r="J74" s="66">
        <v>0</v>
      </c>
      <c r="K74" s="66">
        <v>6</v>
      </c>
    </row>
    <row r="75" spans="2:12" ht="15" x14ac:dyDescent="0.35">
      <c r="B75" s="179" t="s">
        <v>54</v>
      </c>
      <c r="C75" s="131" t="s">
        <v>150</v>
      </c>
      <c r="D75" s="132"/>
      <c r="E75" s="132"/>
      <c r="F75" s="96">
        <f t="shared" ref="F75:K75" si="13">SUM(F71:F74)</f>
        <v>1.008</v>
      </c>
      <c r="G75" s="67">
        <f t="shared" si="13"/>
        <v>-2.8719999999999999</v>
      </c>
      <c r="H75" s="96">
        <f t="shared" si="13"/>
        <v>-5.6460000000000008</v>
      </c>
      <c r="I75" s="170">
        <f t="shared" si="13"/>
        <v>-8.4109999999999996</v>
      </c>
      <c r="J75" s="170">
        <f t="shared" si="13"/>
        <v>-6.8250000000000011</v>
      </c>
      <c r="K75" s="170">
        <f t="shared" si="13"/>
        <v>-1.7300000000000004</v>
      </c>
    </row>
    <row r="76" spans="2:12" ht="15" x14ac:dyDescent="0.35">
      <c r="B76" s="126" t="s">
        <v>55</v>
      </c>
      <c r="C76" s="126"/>
      <c r="D76" s="85"/>
      <c r="E76" s="85"/>
      <c r="F76" s="90">
        <f t="shared" ref="F76:K76" si="14">SUM(F75+F70)</f>
        <v>2.2380000000000022</v>
      </c>
      <c r="G76" s="64">
        <f t="shared" si="14"/>
        <v>0.75900000000000478</v>
      </c>
      <c r="H76" s="90">
        <f t="shared" si="14"/>
        <v>-0.49200000000000799</v>
      </c>
      <c r="I76" s="68">
        <f t="shared" si="14"/>
        <v>-3.9380000000000148</v>
      </c>
      <c r="J76" s="68">
        <f t="shared" si="14"/>
        <v>0.39899999999999114</v>
      </c>
      <c r="K76" s="68">
        <f t="shared" si="14"/>
        <v>1.6850000000000125</v>
      </c>
    </row>
    <row r="77" spans="2:12" ht="15" x14ac:dyDescent="0.35">
      <c r="B77" s="124" t="s">
        <v>123</v>
      </c>
      <c r="C77" s="124"/>
      <c r="D77" s="73"/>
      <c r="E77" s="73"/>
      <c r="F77" s="92">
        <v>0</v>
      </c>
      <c r="G77" s="66">
        <v>0</v>
      </c>
      <c r="H77" s="92">
        <v>0</v>
      </c>
      <c r="I77" s="66">
        <v>0</v>
      </c>
      <c r="J77" s="66">
        <v>0</v>
      </c>
      <c r="K77" s="66">
        <v>0</v>
      </c>
      <c r="L77" s="174"/>
    </row>
    <row r="78" spans="2:12" ht="15" x14ac:dyDescent="0.35">
      <c r="B78" s="183" t="s">
        <v>124</v>
      </c>
      <c r="C78" s="129"/>
      <c r="D78" s="85"/>
      <c r="E78" s="85"/>
      <c r="F78" s="90">
        <f t="shared" ref="F78:K78" si="15">SUM(F76:F77)</f>
        <v>2.2380000000000022</v>
      </c>
      <c r="G78" s="64">
        <f t="shared" si="15"/>
        <v>0.75900000000000478</v>
      </c>
      <c r="H78" s="90">
        <f t="shared" si="15"/>
        <v>-0.49200000000000799</v>
      </c>
      <c r="I78" s="68">
        <f t="shared" si="15"/>
        <v>-3.9380000000000148</v>
      </c>
      <c r="J78" s="68">
        <f t="shared" si="15"/>
        <v>0.39899999999999114</v>
      </c>
      <c r="K78" s="68">
        <f t="shared" si="15"/>
        <v>1.6850000000000125</v>
      </c>
    </row>
    <row r="79" spans="2:12" ht="15" x14ac:dyDescent="0.35">
      <c r="B79" s="113"/>
      <c r="C79" s="85"/>
      <c r="D79" s="85"/>
      <c r="E79" s="85"/>
      <c r="F79" s="86"/>
      <c r="G79" s="86"/>
      <c r="H79" s="86"/>
      <c r="I79" s="86"/>
      <c r="J79" s="86"/>
      <c r="K79" s="86"/>
    </row>
    <row r="80" spans="2:12" ht="12.75" customHeight="1" x14ac:dyDescent="0.35">
      <c r="B80" s="83"/>
      <c r="C80" s="74"/>
      <c r="D80" s="76"/>
      <c r="E80" s="76"/>
      <c r="F80" s="77">
        <v>2015</v>
      </c>
      <c r="G80" s="77">
        <v>2014</v>
      </c>
      <c r="H80" s="77">
        <v>2014</v>
      </c>
      <c r="I80" s="77">
        <v>2013</v>
      </c>
      <c r="J80" s="77">
        <v>2012</v>
      </c>
      <c r="K80" s="77">
        <v>2011</v>
      </c>
    </row>
    <row r="81" spans="2:11" ht="12.75" customHeight="1" x14ac:dyDescent="0.35">
      <c r="B81" s="78"/>
      <c r="C81" s="78"/>
      <c r="D81" s="76"/>
      <c r="E81" s="76"/>
      <c r="F81" s="80" t="s">
        <v>153</v>
      </c>
      <c r="G81" s="80" t="s">
        <v>153</v>
      </c>
      <c r="H81" s="77"/>
      <c r="I81" s="77"/>
      <c r="J81" s="77"/>
      <c r="K81" s="77"/>
    </row>
    <row r="82" spans="2:11" ht="12.75" customHeight="1" x14ac:dyDescent="0.35">
      <c r="B82" s="75" t="s">
        <v>56</v>
      </c>
      <c r="C82" s="81"/>
      <c r="D82" s="75"/>
      <c r="E82" s="75"/>
      <c r="F82" s="79"/>
      <c r="G82" s="79"/>
      <c r="H82" s="79"/>
      <c r="I82" s="79"/>
      <c r="J82" s="79"/>
      <c r="K82" s="79"/>
    </row>
    <row r="83" spans="2:11" ht="1.5" customHeight="1" x14ac:dyDescent="0.35">
      <c r="B83" s="113" t="s">
        <v>59</v>
      </c>
      <c r="C83" s="72"/>
      <c r="D83" s="72"/>
      <c r="E83" s="72"/>
      <c r="F83" s="72"/>
      <c r="G83" s="72"/>
      <c r="H83" s="72"/>
      <c r="I83" s="72"/>
      <c r="J83" s="72"/>
      <c r="K83" s="72"/>
    </row>
    <row r="84" spans="2:11" ht="15" x14ac:dyDescent="0.35">
      <c r="B84" s="146" t="s">
        <v>57</v>
      </c>
      <c r="C84" s="123"/>
      <c r="D84" s="114"/>
      <c r="E84" s="114"/>
      <c r="F84" s="91">
        <v>2.4269992663242896</v>
      </c>
      <c r="G84" s="65">
        <v>4.3774077295886737</v>
      </c>
      <c r="H84" s="91">
        <v>7.636919501431791</v>
      </c>
      <c r="I84" s="65">
        <v>6.7370555536132413</v>
      </c>
      <c r="J84" s="65">
        <v>9.1009216856993831</v>
      </c>
      <c r="K84" s="65">
        <v>2.8886607653730989</v>
      </c>
    </row>
    <row r="85" spans="2:11" ht="15" x14ac:dyDescent="0.35">
      <c r="B85" s="113" t="s">
        <v>121</v>
      </c>
      <c r="C85" s="123"/>
      <c r="D85" s="114"/>
      <c r="E85" s="114"/>
      <c r="F85" s="91">
        <v>3.2164343360234882</v>
      </c>
      <c r="G85" s="65">
        <v>4.3774077295886737</v>
      </c>
      <c r="H85" s="91">
        <v>7.8119163888389327</v>
      </c>
      <c r="I85" s="65">
        <v>6.7370555536132413</v>
      </c>
      <c r="J85" s="65">
        <v>9.1009216856993831</v>
      </c>
      <c r="K85" s="65">
        <v>2.8886607653730989</v>
      </c>
    </row>
    <row r="86" spans="2:11" ht="15" x14ac:dyDescent="0.35">
      <c r="B86" s="113" t="s">
        <v>58</v>
      </c>
      <c r="C86" s="123"/>
      <c r="D86" s="114"/>
      <c r="E86" s="114"/>
      <c r="F86" s="91">
        <v>1.2736610418195187</v>
      </c>
      <c r="G86" s="65">
        <v>2.3052069094072478</v>
      </c>
      <c r="H86" s="91">
        <v>6.9549158216553479</v>
      </c>
      <c r="I86" s="65">
        <v>4.6100059434324825</v>
      </c>
      <c r="J86" s="65">
        <v>3.2320187557565196</v>
      </c>
      <c r="K86" s="65">
        <v>-1.2167210797347749</v>
      </c>
    </row>
    <row r="87" spans="2:11" ht="15" x14ac:dyDescent="0.35">
      <c r="B87" s="113" t="s">
        <v>59</v>
      </c>
      <c r="C87" s="123"/>
      <c r="D87" s="121"/>
      <c r="E87" s="121"/>
      <c r="F87" s="97" t="s">
        <v>8</v>
      </c>
      <c r="G87" s="57" t="s">
        <v>8</v>
      </c>
      <c r="H87" s="91">
        <v>18.845582627543845</v>
      </c>
      <c r="I87" s="65">
        <v>11.791987142693078</v>
      </c>
      <c r="J87" s="65">
        <v>9.0770771291468098</v>
      </c>
      <c r="K87" s="65">
        <v>-4</v>
      </c>
    </row>
    <row r="88" spans="2:11" ht="15" x14ac:dyDescent="0.35">
      <c r="B88" s="113" t="s">
        <v>60</v>
      </c>
      <c r="C88" s="123"/>
      <c r="D88" s="121"/>
      <c r="E88" s="121"/>
      <c r="F88" s="97" t="s">
        <v>8</v>
      </c>
      <c r="G88" s="57" t="s">
        <v>8</v>
      </c>
      <c r="H88" s="91">
        <v>12.252254012288388</v>
      </c>
      <c r="I88" s="65">
        <v>9.7222087742909711</v>
      </c>
      <c r="J88" s="65">
        <v>13.585038144760327</v>
      </c>
      <c r="K88" s="65">
        <v>4.2</v>
      </c>
    </row>
    <row r="89" spans="2:11" ht="15" x14ac:dyDescent="0.35">
      <c r="B89" s="113" t="s">
        <v>61</v>
      </c>
      <c r="C89" s="123"/>
      <c r="D89" s="114"/>
      <c r="E89" s="114"/>
      <c r="F89" s="88">
        <v>41.392888540843252</v>
      </c>
      <c r="G89" s="29">
        <v>34.703482899278306</v>
      </c>
      <c r="H89" s="88">
        <v>40.380773654579563</v>
      </c>
      <c r="I89" s="29">
        <v>35.26113718081541</v>
      </c>
      <c r="J89" s="29">
        <v>28.990426952248395</v>
      </c>
      <c r="K89" s="29">
        <v>27.390135754851645</v>
      </c>
    </row>
    <row r="90" spans="2:11" ht="15" x14ac:dyDescent="0.35">
      <c r="B90" s="113" t="s">
        <v>62</v>
      </c>
      <c r="C90" s="123"/>
      <c r="D90" s="114"/>
      <c r="E90" s="114"/>
      <c r="F90" s="91">
        <v>41.333999999999996</v>
      </c>
      <c r="G90" s="65">
        <v>44.195</v>
      </c>
      <c r="H90" s="91">
        <v>42.54</v>
      </c>
      <c r="I90" s="65">
        <v>48.418999999999997</v>
      </c>
      <c r="J90" s="65">
        <v>52.304000000000002</v>
      </c>
      <c r="K90" s="29">
        <v>59.194000000000003</v>
      </c>
    </row>
    <row r="91" spans="2:11" ht="15" x14ac:dyDescent="0.35">
      <c r="B91" s="113" t="s">
        <v>63</v>
      </c>
      <c r="C91" s="123"/>
      <c r="D91" s="69"/>
      <c r="E91" s="69"/>
      <c r="F91" s="91">
        <v>0.90860090310374952</v>
      </c>
      <c r="G91" s="65">
        <v>1.17872965641953</v>
      </c>
      <c r="H91" s="91">
        <v>0.92723558953601704</v>
      </c>
      <c r="I91" s="65">
        <v>1.2014561009332878</v>
      </c>
      <c r="J91" s="65">
        <v>1.5637401401205231</v>
      </c>
      <c r="K91" s="65">
        <v>1.9416216216216207</v>
      </c>
    </row>
    <row r="92" spans="2:11" ht="15" x14ac:dyDescent="0.35">
      <c r="B92" s="115" t="s">
        <v>64</v>
      </c>
      <c r="C92" s="124"/>
      <c r="D92" s="73"/>
      <c r="E92" s="73"/>
      <c r="F92" s="145" t="s">
        <v>8</v>
      </c>
      <c r="G92" s="144" t="s">
        <v>8</v>
      </c>
      <c r="H92" s="88">
        <v>693</v>
      </c>
      <c r="I92" s="29">
        <v>673</v>
      </c>
      <c r="J92" s="29">
        <v>636</v>
      </c>
      <c r="K92" s="29">
        <v>608</v>
      </c>
    </row>
    <row r="93" spans="2:11" ht="15" x14ac:dyDescent="0.35">
      <c r="B93" s="117">
        <v>0</v>
      </c>
      <c r="C93" s="71"/>
      <c r="D93" s="71"/>
      <c r="E93" s="71"/>
      <c r="F93" s="71"/>
      <c r="G93" s="71"/>
      <c r="H93" s="71"/>
      <c r="I93" s="71"/>
      <c r="J93" s="71"/>
      <c r="K93" s="71"/>
    </row>
    <row r="94" spans="2:11" ht="15" x14ac:dyDescent="0.35">
      <c r="B94" s="117">
        <v>0</v>
      </c>
      <c r="C94" s="133"/>
      <c r="D94" s="133"/>
      <c r="E94" s="133"/>
      <c r="F94" s="133"/>
      <c r="G94" s="133"/>
      <c r="H94" s="133"/>
      <c r="I94" s="133"/>
      <c r="J94" s="133"/>
      <c r="K94" s="133"/>
    </row>
    <row r="95" spans="2:11" ht="15" x14ac:dyDescent="0.35">
      <c r="B95" s="117"/>
      <c r="C95" s="133"/>
      <c r="D95" s="133"/>
      <c r="E95" s="133"/>
      <c r="F95" s="133"/>
      <c r="G95" s="133"/>
      <c r="H95" s="133"/>
      <c r="I95" s="133"/>
      <c r="J95" s="133"/>
      <c r="K95" s="133"/>
    </row>
    <row r="96" spans="2:11" ht="15" x14ac:dyDescent="0.35">
      <c r="B96" s="134"/>
      <c r="C96" s="134"/>
      <c r="D96" s="134"/>
      <c r="E96" s="134"/>
      <c r="F96" s="134"/>
      <c r="G96" s="134"/>
      <c r="H96" s="134"/>
      <c r="I96" s="134"/>
      <c r="J96" s="134"/>
      <c r="K96" s="134"/>
    </row>
    <row r="97" spans="1:11" ht="15" x14ac:dyDescent="0.35">
      <c r="A97" s="72"/>
      <c r="D97" s="138"/>
      <c r="F97" s="105"/>
      <c r="G97" s="105"/>
      <c r="H97" s="105"/>
      <c r="I97" s="105"/>
      <c r="J97" s="105"/>
      <c r="K97" s="105"/>
    </row>
    <row r="98" spans="1:11" ht="15" x14ac:dyDescent="0.35">
      <c r="A98" s="72"/>
      <c r="D98" s="13"/>
      <c r="F98" s="105"/>
      <c r="G98" s="105"/>
      <c r="H98" s="105"/>
      <c r="I98" s="105"/>
      <c r="J98" s="105"/>
      <c r="K98" s="105"/>
    </row>
    <row r="99" spans="1:11" ht="15" x14ac:dyDescent="0.35">
      <c r="B99" s="134"/>
      <c r="C99" s="134"/>
      <c r="D99" s="134"/>
      <c r="E99" s="134"/>
      <c r="F99" s="134"/>
      <c r="G99" s="134"/>
      <c r="H99" s="134"/>
      <c r="I99" s="134"/>
      <c r="J99" s="134"/>
      <c r="K99" s="134"/>
    </row>
    <row r="100" spans="1:11" ht="15" x14ac:dyDescent="0.35">
      <c r="B100" s="134"/>
      <c r="C100" s="134"/>
      <c r="D100" s="134"/>
      <c r="E100" s="134"/>
      <c r="F100" s="134"/>
      <c r="G100" s="134"/>
      <c r="H100" s="134"/>
      <c r="I100" s="134"/>
      <c r="J100" s="134"/>
      <c r="K100" s="134"/>
    </row>
    <row r="101" spans="1:11" ht="15" x14ac:dyDescent="0.35">
      <c r="B101" s="134"/>
      <c r="C101" s="134"/>
      <c r="D101" s="134"/>
      <c r="E101" s="134"/>
      <c r="F101" s="134"/>
      <c r="G101" s="134"/>
      <c r="H101" s="134"/>
      <c r="I101" s="134"/>
      <c r="J101" s="134"/>
      <c r="K101" s="134"/>
    </row>
    <row r="102" spans="1:11" ht="15" x14ac:dyDescent="0.35">
      <c r="B102" s="134"/>
      <c r="C102" s="134"/>
      <c r="D102" s="134"/>
      <c r="E102" s="134"/>
      <c r="F102" s="134"/>
      <c r="G102" s="134"/>
      <c r="H102" s="134"/>
      <c r="I102" s="134"/>
      <c r="J102" s="134"/>
      <c r="K102" s="134"/>
    </row>
    <row r="103" spans="1:11" x14ac:dyDescent="0.3">
      <c r="B103" s="135"/>
      <c r="C103" s="135"/>
      <c r="D103" s="135"/>
      <c r="E103" s="135"/>
      <c r="F103" s="135"/>
      <c r="G103" s="135"/>
      <c r="H103" s="135"/>
      <c r="I103" s="135"/>
      <c r="J103" s="135"/>
      <c r="K103" s="135"/>
    </row>
    <row r="104" spans="1:11" x14ac:dyDescent="0.3">
      <c r="B104" s="135"/>
      <c r="C104" s="135"/>
      <c r="D104" s="135"/>
      <c r="E104" s="135"/>
      <c r="F104" s="135"/>
      <c r="G104" s="135"/>
      <c r="H104" s="135"/>
      <c r="I104" s="135"/>
      <c r="J104" s="135"/>
      <c r="K104" s="135"/>
    </row>
    <row r="105" spans="1:11" x14ac:dyDescent="0.3">
      <c r="B105" s="135"/>
      <c r="C105" s="135"/>
      <c r="D105" s="135"/>
      <c r="E105" s="135"/>
      <c r="F105" s="135"/>
      <c r="G105" s="135"/>
      <c r="H105" s="135"/>
      <c r="I105" s="135"/>
      <c r="J105" s="135"/>
      <c r="K105" s="135"/>
    </row>
    <row r="106" spans="1:11" x14ac:dyDescent="0.3">
      <c r="B106" s="135"/>
      <c r="C106" s="135"/>
      <c r="D106" s="135"/>
      <c r="E106" s="135"/>
      <c r="F106" s="135"/>
      <c r="G106" s="135"/>
      <c r="H106" s="135"/>
      <c r="I106" s="135"/>
      <c r="J106" s="135"/>
      <c r="K106" s="135"/>
    </row>
    <row r="107" spans="1:11" x14ac:dyDescent="0.3">
      <c r="B107" s="135"/>
      <c r="C107" s="135"/>
      <c r="D107" s="135"/>
      <c r="E107" s="135"/>
      <c r="F107" s="135"/>
      <c r="G107" s="135"/>
      <c r="H107" s="135"/>
      <c r="I107" s="135"/>
      <c r="J107" s="135"/>
      <c r="K107" s="135"/>
    </row>
    <row r="108" spans="1:11" x14ac:dyDescent="0.3"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</row>
    <row r="109" spans="1:11" x14ac:dyDescent="0.3"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</row>
    <row r="110" spans="1:11" x14ac:dyDescent="0.3"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</row>
    <row r="111" spans="1:11" x14ac:dyDescent="0.3"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</row>
    <row r="112" spans="1:11" x14ac:dyDescent="0.3"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</row>
    <row r="113" spans="2:11" x14ac:dyDescent="0.3">
      <c r="B113" s="105"/>
      <c r="C113" s="105"/>
      <c r="D113" s="105"/>
      <c r="E113" s="105"/>
      <c r="F113" s="105"/>
      <c r="G113" s="105"/>
      <c r="H113" s="105"/>
      <c r="I113" s="105"/>
      <c r="J113" s="105"/>
      <c r="K113" s="105"/>
    </row>
    <row r="114" spans="2:11" x14ac:dyDescent="0.3">
      <c r="B114" s="105"/>
      <c r="C114" s="105"/>
      <c r="D114" s="105"/>
      <c r="E114" s="105"/>
      <c r="F114" s="105"/>
      <c r="G114" s="105"/>
      <c r="H114" s="105"/>
      <c r="I114" s="105"/>
      <c r="J114" s="105"/>
      <c r="K114" s="105"/>
    </row>
    <row r="115" spans="2:11" x14ac:dyDescent="0.3">
      <c r="B115" s="105"/>
      <c r="C115" s="105"/>
      <c r="D115" s="105"/>
      <c r="E115" s="105"/>
      <c r="F115" s="105"/>
      <c r="G115" s="105"/>
      <c r="H115" s="105"/>
      <c r="I115" s="105"/>
      <c r="J115" s="105"/>
      <c r="K115" s="105"/>
    </row>
    <row r="116" spans="2:11" x14ac:dyDescent="0.3">
      <c r="B116" s="105"/>
      <c r="C116" s="105"/>
      <c r="D116" s="105"/>
      <c r="E116" s="105"/>
      <c r="F116" s="105"/>
      <c r="G116" s="105"/>
      <c r="H116" s="105"/>
      <c r="I116" s="105"/>
      <c r="J116" s="105"/>
      <c r="K116" s="105"/>
    </row>
    <row r="117" spans="2:11" x14ac:dyDescent="0.3">
      <c r="B117" s="105"/>
      <c r="C117" s="105"/>
      <c r="D117" s="105"/>
      <c r="E117" s="105"/>
      <c r="F117" s="105"/>
      <c r="G117" s="105"/>
      <c r="H117" s="105"/>
      <c r="I117" s="105"/>
      <c r="J117" s="105"/>
      <c r="K117" s="105"/>
    </row>
    <row r="118" spans="2:11" x14ac:dyDescent="0.3">
      <c r="B118" s="105"/>
      <c r="C118" s="105"/>
      <c r="D118" s="105"/>
      <c r="E118" s="105"/>
      <c r="F118" s="105"/>
      <c r="G118" s="105"/>
      <c r="H118" s="105"/>
      <c r="I118" s="105"/>
      <c r="J118" s="105"/>
      <c r="K118" s="105"/>
    </row>
    <row r="119" spans="2:11" x14ac:dyDescent="0.3">
      <c r="B119" s="105"/>
      <c r="C119" s="105"/>
      <c r="D119" s="105"/>
      <c r="E119" s="105"/>
      <c r="F119" s="105"/>
      <c r="G119" s="105"/>
      <c r="H119" s="105"/>
      <c r="I119" s="105"/>
      <c r="J119" s="105"/>
      <c r="K119" s="105"/>
    </row>
    <row r="120" spans="2:11" x14ac:dyDescent="0.3">
      <c r="B120" s="105"/>
      <c r="C120" s="105"/>
      <c r="D120" s="105"/>
      <c r="E120" s="105"/>
      <c r="F120" s="105"/>
      <c r="G120" s="105"/>
      <c r="H120" s="105"/>
      <c r="I120" s="105"/>
      <c r="J120" s="105"/>
      <c r="K120" s="105"/>
    </row>
  </sheetData>
  <mergeCells count="1">
    <mergeCell ref="B3:K3"/>
  </mergeCells>
  <pageMargins left="0.7" right="0.7" top="0.75" bottom="0.75" header="0.3" footer="0.3"/>
  <pageSetup paperSize="9" scale="52" orientation="portrait" r:id="rId1"/>
  <rowBreaks count="1" manualBreakCount="1">
    <brk id="95" min="1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5"/>
  <sheetViews>
    <sheetView showZeros="0" topLeftCell="B3" zoomScaleNormal="100" workbookViewId="0">
      <selection activeCell="B3" sqref="B3:K3"/>
    </sheetView>
  </sheetViews>
  <sheetFormatPr defaultColWidth="9.109375" defaultRowHeight="14.4" outlineLevelRow="1" x14ac:dyDescent="0.3"/>
  <cols>
    <col min="1" max="1" width="3.5546875" style="99" hidden="1" customWidth="1"/>
    <col min="2" max="2" width="26" style="99" customWidth="1"/>
    <col min="3" max="3" width="16" style="99" customWidth="1"/>
    <col min="4" max="4" width="8.33203125" style="99" customWidth="1"/>
    <col min="5" max="5" width="4.88671875" style="99" customWidth="1"/>
    <col min="6" max="11" width="9.6640625" style="99" customWidth="1"/>
    <col min="12" max="16384" width="9.109375" style="99"/>
  </cols>
  <sheetData>
    <row r="1" spans="2:11" ht="16.5" hidden="1" outlineLevel="1" x14ac:dyDescent="0.35">
      <c r="B1" s="106" t="s">
        <v>105</v>
      </c>
      <c r="C1" s="106" t="s">
        <v>111</v>
      </c>
      <c r="D1" s="106"/>
      <c r="E1" s="106"/>
      <c r="F1" s="107" t="e">
        <f>#REF!</f>
        <v>#REF!</v>
      </c>
      <c r="G1" s="107" t="e">
        <f>#REF!</f>
        <v>#REF!</v>
      </c>
      <c r="H1" s="107" t="e">
        <f>#REF!</f>
        <v>#REF!</v>
      </c>
      <c r="I1" s="107" t="e">
        <f>#REF!</f>
        <v>#REF!</v>
      </c>
      <c r="J1" s="107" t="e">
        <f>#REF!</f>
        <v>#REF!</v>
      </c>
      <c r="K1" s="107" t="e">
        <f>#REF!</f>
        <v>#REF!</v>
      </c>
    </row>
    <row r="2" spans="2:11" ht="16.5" hidden="1" collapsed="1" x14ac:dyDescent="0.35">
      <c r="B2" s="108" t="s">
        <v>23</v>
      </c>
      <c r="C2" s="109"/>
      <c r="D2" s="109"/>
      <c r="E2" s="136" t="s">
        <v>113</v>
      </c>
      <c r="F2" s="109"/>
      <c r="G2" s="109"/>
      <c r="H2" s="109"/>
      <c r="I2" s="109"/>
      <c r="J2" s="109"/>
      <c r="K2" s="109"/>
    </row>
    <row r="3" spans="2:11" ht="21.75" customHeight="1" x14ac:dyDescent="0.25">
      <c r="B3" s="191" t="s">
        <v>5</v>
      </c>
      <c r="C3" s="191"/>
      <c r="D3" s="191"/>
      <c r="E3" s="191"/>
      <c r="F3" s="191"/>
      <c r="G3" s="191"/>
      <c r="H3" s="191"/>
      <c r="I3" s="191"/>
      <c r="J3" s="191"/>
      <c r="K3" s="191"/>
    </row>
    <row r="4" spans="2:11" ht="16.5" x14ac:dyDescent="0.35">
      <c r="B4" s="110" t="s">
        <v>15</v>
      </c>
      <c r="C4" s="111"/>
      <c r="D4" s="111"/>
      <c r="E4" s="111"/>
      <c r="F4" s="105"/>
      <c r="G4" s="105"/>
      <c r="H4" s="105"/>
      <c r="I4" s="105"/>
      <c r="J4" s="105"/>
      <c r="K4" s="105"/>
    </row>
    <row r="5" spans="2:11" ht="12.75" customHeight="1" x14ac:dyDescent="0.35">
      <c r="B5" s="74"/>
      <c r="C5" s="74"/>
      <c r="D5" s="75"/>
      <c r="E5" s="76"/>
      <c r="F5" s="77">
        <v>2015</v>
      </c>
      <c r="G5" s="77">
        <v>2014</v>
      </c>
      <c r="H5" s="77">
        <v>2014</v>
      </c>
      <c r="I5" s="77">
        <v>2013</v>
      </c>
      <c r="J5" s="77">
        <v>2012</v>
      </c>
      <c r="K5" s="77">
        <v>2011</v>
      </c>
    </row>
    <row r="6" spans="2:11" ht="12.75" customHeight="1" x14ac:dyDescent="0.35">
      <c r="B6" s="78"/>
      <c r="C6" s="78"/>
      <c r="D6" s="75"/>
      <c r="E6" s="76"/>
      <c r="F6" s="77" t="s">
        <v>153</v>
      </c>
      <c r="G6" s="77" t="s">
        <v>153</v>
      </c>
      <c r="H6" s="77"/>
      <c r="I6" s="77"/>
      <c r="J6" s="77"/>
      <c r="K6" s="77"/>
    </row>
    <row r="7" spans="2:11" ht="12.75" customHeight="1" x14ac:dyDescent="0.35">
      <c r="B7" s="75" t="s">
        <v>9</v>
      </c>
      <c r="C7" s="78"/>
      <c r="D7" s="75"/>
      <c r="E7" s="75" t="s">
        <v>112</v>
      </c>
      <c r="F7" s="79"/>
      <c r="G7" s="79"/>
      <c r="H7" s="79"/>
      <c r="I7" s="79"/>
      <c r="J7" s="79"/>
      <c r="K7" s="79" t="s">
        <v>7</v>
      </c>
    </row>
    <row r="8" spans="2:11" ht="3.75" customHeight="1" x14ac:dyDescent="0.35">
      <c r="B8" s="72"/>
      <c r="C8" s="72"/>
      <c r="D8" s="72"/>
      <c r="E8" s="72"/>
      <c r="F8" s="72"/>
      <c r="G8" s="72"/>
      <c r="H8" s="72"/>
      <c r="I8" s="72"/>
      <c r="J8" s="72"/>
      <c r="K8" s="72"/>
    </row>
    <row r="9" spans="2:11" ht="15" x14ac:dyDescent="0.35">
      <c r="B9" s="113" t="s">
        <v>10</v>
      </c>
      <c r="C9" s="114"/>
      <c r="D9" s="114"/>
      <c r="E9" s="114"/>
      <c r="F9" s="87">
        <v>52.296999999999997</v>
      </c>
      <c r="G9" s="25">
        <v>58.457999999999998</v>
      </c>
      <c r="H9" s="87">
        <v>205.69300000000001</v>
      </c>
      <c r="I9" s="25">
        <v>237.64699999999999</v>
      </c>
      <c r="J9" s="25">
        <v>268.423</v>
      </c>
      <c r="K9" s="25">
        <v>323.73899999999998</v>
      </c>
    </row>
    <row r="10" spans="2:11" ht="15" x14ac:dyDescent="0.35">
      <c r="B10" s="113" t="s">
        <v>11</v>
      </c>
      <c r="C10" s="69"/>
      <c r="D10" s="69"/>
      <c r="E10" s="69"/>
      <c r="F10" s="88">
        <v>-49.466999999999999</v>
      </c>
      <c r="G10" s="29">
        <v>-55.043999999999997</v>
      </c>
      <c r="H10" s="88">
        <v>-207.95299999999997</v>
      </c>
      <c r="I10" s="29">
        <v>-248.09799999999998</v>
      </c>
      <c r="J10" s="29">
        <v>-259.459</v>
      </c>
      <c r="K10" s="29">
        <v>-323.68299999999999</v>
      </c>
    </row>
    <row r="11" spans="2:11" ht="15" x14ac:dyDescent="0.35">
      <c r="B11" s="113" t="s">
        <v>12</v>
      </c>
      <c r="C11" s="69"/>
      <c r="D11" s="69"/>
      <c r="E11" s="69"/>
      <c r="F11" s="88">
        <v>0</v>
      </c>
      <c r="G11" s="29">
        <v>0</v>
      </c>
      <c r="H11" s="88">
        <v>0</v>
      </c>
      <c r="I11" s="29">
        <v>0</v>
      </c>
      <c r="J11" s="29">
        <v>0</v>
      </c>
      <c r="K11" s="29">
        <v>0</v>
      </c>
    </row>
    <row r="12" spans="2:11" ht="15" x14ac:dyDescent="0.35">
      <c r="B12" s="113" t="s">
        <v>13</v>
      </c>
      <c r="C12" s="69"/>
      <c r="D12" s="69"/>
      <c r="E12" s="69"/>
      <c r="F12" s="88">
        <v>0</v>
      </c>
      <c r="G12" s="29">
        <v>0</v>
      </c>
      <c r="H12" s="88">
        <v>0</v>
      </c>
      <c r="I12" s="29">
        <v>0</v>
      </c>
      <c r="J12" s="29">
        <v>0</v>
      </c>
      <c r="K12" s="29">
        <v>0</v>
      </c>
    </row>
    <row r="13" spans="2:11" ht="15" x14ac:dyDescent="0.35">
      <c r="B13" s="115" t="s">
        <v>14</v>
      </c>
      <c r="C13" s="73"/>
      <c r="D13" s="73"/>
      <c r="E13" s="73"/>
      <c r="F13" s="89">
        <v>0</v>
      </c>
      <c r="G13" s="33">
        <v>0</v>
      </c>
      <c r="H13" s="89">
        <v>0.26800000000000002</v>
      </c>
      <c r="I13" s="33">
        <v>0</v>
      </c>
      <c r="J13" s="33">
        <v>0</v>
      </c>
      <c r="K13" s="33">
        <v>0</v>
      </c>
    </row>
    <row r="14" spans="2:11" ht="15.75" x14ac:dyDescent="0.25">
      <c r="B14" s="116" t="s">
        <v>0</v>
      </c>
      <c r="C14" s="116"/>
      <c r="D14" s="116"/>
      <c r="E14" s="116"/>
      <c r="F14" s="87">
        <f t="shared" ref="F14:K14" si="0">SUM(F9:F13)</f>
        <v>2.8299999999999983</v>
      </c>
      <c r="G14" s="25">
        <f t="shared" si="0"/>
        <v>3.4140000000000015</v>
      </c>
      <c r="H14" s="87">
        <f t="shared" si="0"/>
        <v>-1.9919999999999625</v>
      </c>
      <c r="I14" s="26">
        <f t="shared" si="0"/>
        <v>-10.450999999999993</v>
      </c>
      <c r="J14" s="26">
        <f t="shared" si="0"/>
        <v>8.9639999999999986</v>
      </c>
      <c r="K14" s="26">
        <f t="shared" si="0"/>
        <v>5.5999999999983174E-2</v>
      </c>
    </row>
    <row r="15" spans="2:11" ht="16.5" x14ac:dyDescent="0.35">
      <c r="B15" s="115" t="s">
        <v>73</v>
      </c>
      <c r="C15" s="73"/>
      <c r="D15" s="73"/>
      <c r="E15" s="73"/>
      <c r="F15" s="89">
        <v>-0.49399999999999999</v>
      </c>
      <c r="G15" s="33">
        <v>-0.71199999999999997</v>
      </c>
      <c r="H15" s="89">
        <v>-2.456</v>
      </c>
      <c r="I15" s="33">
        <v>-2.5620000000000003</v>
      </c>
      <c r="J15" s="33">
        <v>-2.1189999999999998</v>
      </c>
      <c r="K15" s="33">
        <v>-4.633</v>
      </c>
    </row>
    <row r="16" spans="2:11" ht="15.75" x14ac:dyDescent="0.25">
      <c r="B16" s="116" t="s">
        <v>1</v>
      </c>
      <c r="C16" s="116"/>
      <c r="D16" s="116"/>
      <c r="E16" s="116"/>
      <c r="F16" s="87">
        <f t="shared" ref="F16:K16" si="1">SUM(F14:F15)</f>
        <v>2.3359999999999985</v>
      </c>
      <c r="G16" s="25">
        <f t="shared" si="1"/>
        <v>2.7020000000000017</v>
      </c>
      <c r="H16" s="87">
        <f t="shared" si="1"/>
        <v>-4.4479999999999622</v>
      </c>
      <c r="I16" s="26">
        <f t="shared" si="1"/>
        <v>-13.012999999999995</v>
      </c>
      <c r="J16" s="26">
        <f t="shared" si="1"/>
        <v>6.8449999999999989</v>
      </c>
      <c r="K16" s="26">
        <f t="shared" si="1"/>
        <v>-4.5770000000000168</v>
      </c>
    </row>
    <row r="17" spans="2:11" ht="15" x14ac:dyDescent="0.35">
      <c r="B17" s="113" t="s">
        <v>16</v>
      </c>
      <c r="C17" s="117"/>
      <c r="D17" s="117"/>
      <c r="E17" s="117"/>
      <c r="F17" s="88">
        <v>0</v>
      </c>
      <c r="G17" s="29">
        <v>0</v>
      </c>
      <c r="H17" s="88">
        <v>0</v>
      </c>
      <c r="I17" s="29">
        <v>0</v>
      </c>
      <c r="J17" s="29">
        <v>0</v>
      </c>
      <c r="K17" s="29">
        <v>0</v>
      </c>
    </row>
    <row r="18" spans="2:11" ht="16.5" x14ac:dyDescent="0.35">
      <c r="B18" s="115" t="s">
        <v>17</v>
      </c>
      <c r="C18" s="73"/>
      <c r="D18" s="73"/>
      <c r="E18" s="73"/>
      <c r="F18" s="89">
        <v>0</v>
      </c>
      <c r="G18" s="33">
        <v>0</v>
      </c>
      <c r="H18" s="89">
        <v>0</v>
      </c>
      <c r="I18" s="33">
        <v>0</v>
      </c>
      <c r="J18" s="33">
        <v>0</v>
      </c>
      <c r="K18" s="33">
        <v>0</v>
      </c>
    </row>
    <row r="19" spans="2:11" x14ac:dyDescent="0.3">
      <c r="B19" s="116" t="s">
        <v>2</v>
      </c>
      <c r="C19" s="116"/>
      <c r="D19" s="116"/>
      <c r="E19" s="116"/>
      <c r="F19" s="87">
        <f t="shared" ref="F19:K19" si="2">SUM(F16:F18)</f>
        <v>2.3359999999999985</v>
      </c>
      <c r="G19" s="25">
        <f t="shared" si="2"/>
        <v>2.7020000000000017</v>
      </c>
      <c r="H19" s="87">
        <f t="shared" si="2"/>
        <v>-4.4479999999999622</v>
      </c>
      <c r="I19" s="26">
        <f t="shared" si="2"/>
        <v>-13.012999999999995</v>
      </c>
      <c r="J19" s="26">
        <f t="shared" si="2"/>
        <v>6.8449999999999989</v>
      </c>
      <c r="K19" s="26">
        <f t="shared" si="2"/>
        <v>-4.5770000000000168</v>
      </c>
    </row>
    <row r="20" spans="2:11" ht="15" x14ac:dyDescent="0.35">
      <c r="B20" s="113" t="s">
        <v>18</v>
      </c>
      <c r="C20" s="69"/>
      <c r="D20" s="69"/>
      <c r="E20" s="69"/>
      <c r="F20" s="88">
        <v>2E-3</v>
      </c>
      <c r="G20" s="29">
        <v>4.0000000000000001E-3</v>
      </c>
      <c r="H20" s="88">
        <v>3.7999999999999999E-2</v>
      </c>
      <c r="I20" s="29">
        <v>1.839</v>
      </c>
      <c r="J20" s="29">
        <v>1.375</v>
      </c>
      <c r="K20" s="29">
        <v>6.274</v>
      </c>
    </row>
    <row r="21" spans="2:11" ht="15" x14ac:dyDescent="0.35">
      <c r="B21" s="115" t="s">
        <v>19</v>
      </c>
      <c r="C21" s="73"/>
      <c r="D21" s="73"/>
      <c r="E21" s="73"/>
      <c r="F21" s="89">
        <v>-0.33500000000000002</v>
      </c>
      <c r="G21" s="33">
        <v>-0.55200000000000005</v>
      </c>
      <c r="H21" s="89">
        <v>-2.0009999999999999</v>
      </c>
      <c r="I21" s="33">
        <v>-2.4359999999999999</v>
      </c>
      <c r="J21" s="33">
        <v>-3.4470000000000001</v>
      </c>
      <c r="K21" s="33">
        <v>-3.3839999999999999</v>
      </c>
    </row>
    <row r="22" spans="2:11" x14ac:dyDescent="0.3">
      <c r="B22" s="116" t="s">
        <v>3</v>
      </c>
      <c r="C22" s="116"/>
      <c r="D22" s="116"/>
      <c r="E22" s="116"/>
      <c r="F22" s="87">
        <f t="shared" ref="F22:K22" si="3">SUM(F19:F21)</f>
        <v>2.0029999999999983</v>
      </c>
      <c r="G22" s="25">
        <f t="shared" si="3"/>
        <v>2.1540000000000017</v>
      </c>
      <c r="H22" s="87">
        <f t="shared" si="3"/>
        <v>-6.4109999999999623</v>
      </c>
      <c r="I22" s="26">
        <f t="shared" si="3"/>
        <v>-13.609999999999994</v>
      </c>
      <c r="J22" s="26">
        <f t="shared" si="3"/>
        <v>4.7729999999999988</v>
      </c>
      <c r="K22" s="26">
        <f t="shared" si="3"/>
        <v>-1.6870000000000167</v>
      </c>
    </row>
    <row r="23" spans="2:11" ht="15" x14ac:dyDescent="0.35">
      <c r="B23" s="113" t="s">
        <v>20</v>
      </c>
      <c r="C23" s="69"/>
      <c r="D23" s="69"/>
      <c r="E23" s="69"/>
      <c r="F23" s="88">
        <v>0</v>
      </c>
      <c r="G23" s="29">
        <v>0</v>
      </c>
      <c r="H23" s="88">
        <v>0.94500000000000006</v>
      </c>
      <c r="I23" s="29">
        <v>5.4030000000000005</v>
      </c>
      <c r="J23" s="29">
        <v>-1.8919999999999999</v>
      </c>
      <c r="K23" s="29">
        <v>0.82899999999999996</v>
      </c>
    </row>
    <row r="24" spans="2:11" ht="15" x14ac:dyDescent="0.35">
      <c r="B24" s="115" t="s">
        <v>78</v>
      </c>
      <c r="C24" s="118"/>
      <c r="D24" s="118"/>
      <c r="E24" s="118"/>
      <c r="F24" s="89">
        <v>0</v>
      </c>
      <c r="G24" s="33">
        <v>0</v>
      </c>
      <c r="H24" s="89">
        <v>0</v>
      </c>
      <c r="I24" s="33">
        <v>0</v>
      </c>
      <c r="J24" s="33">
        <v>0</v>
      </c>
      <c r="K24" s="33">
        <v>-12.378</v>
      </c>
    </row>
    <row r="25" spans="2:11" ht="15" x14ac:dyDescent="0.35">
      <c r="B25" s="119" t="s">
        <v>21</v>
      </c>
      <c r="C25" s="120"/>
      <c r="D25" s="120"/>
      <c r="E25" s="120"/>
      <c r="F25" s="87">
        <f t="shared" ref="F25:K25" si="4">SUM(F22:F24)</f>
        <v>2.0029999999999983</v>
      </c>
      <c r="G25" s="25">
        <f t="shared" si="4"/>
        <v>2.1540000000000017</v>
      </c>
      <c r="H25" s="87">
        <f t="shared" si="4"/>
        <v>-5.465999999999962</v>
      </c>
      <c r="I25" s="26">
        <f t="shared" si="4"/>
        <v>-8.2069999999999936</v>
      </c>
      <c r="J25" s="26">
        <f t="shared" si="4"/>
        <v>2.8809999999999989</v>
      </c>
      <c r="K25" s="26">
        <f t="shared" si="4"/>
        <v>-13.236000000000017</v>
      </c>
    </row>
    <row r="26" spans="2:11" ht="15" x14ac:dyDescent="0.35">
      <c r="B26" s="113" t="s">
        <v>22</v>
      </c>
      <c r="C26" s="69"/>
      <c r="D26" s="69"/>
      <c r="E26" s="69"/>
      <c r="F26" s="88">
        <v>2.0030000000000001</v>
      </c>
      <c r="G26" s="29">
        <v>2.1539999999999999</v>
      </c>
      <c r="H26" s="88">
        <v>-5.466000000000018</v>
      </c>
      <c r="I26" s="29">
        <v>-8.2070000000000274</v>
      </c>
      <c r="J26" s="29">
        <v>2.8810000000000304</v>
      </c>
      <c r="K26" s="29">
        <v>-13.236000000000034</v>
      </c>
    </row>
    <row r="27" spans="2:11" ht="15" x14ac:dyDescent="0.35">
      <c r="B27" s="113" t="s">
        <v>80</v>
      </c>
      <c r="C27" s="69"/>
      <c r="D27" s="69"/>
      <c r="E27" s="69"/>
      <c r="F27" s="88">
        <v>0</v>
      </c>
      <c r="G27" s="29">
        <v>0</v>
      </c>
      <c r="H27" s="88">
        <v>0</v>
      </c>
      <c r="I27" s="29">
        <v>0</v>
      </c>
      <c r="J27" s="29">
        <v>0</v>
      </c>
      <c r="K27" s="29">
        <v>0</v>
      </c>
    </row>
    <row r="28" spans="2:11" ht="15" x14ac:dyDescent="0.35">
      <c r="B28" s="148"/>
      <c r="C28" s="148"/>
      <c r="D28" s="148"/>
      <c r="E28" s="148"/>
      <c r="F28" s="149"/>
      <c r="G28" s="150"/>
      <c r="H28" s="149"/>
      <c r="I28" s="150"/>
      <c r="J28" s="150"/>
      <c r="K28" s="150"/>
    </row>
    <row r="29" spans="2:11" ht="15" x14ac:dyDescent="0.35">
      <c r="B29" s="146" t="s">
        <v>83</v>
      </c>
      <c r="C29" s="69"/>
      <c r="D29" s="69"/>
      <c r="E29" s="69"/>
      <c r="F29" s="88">
        <v>0.9</v>
      </c>
      <c r="G29" s="29">
        <v>0</v>
      </c>
      <c r="H29" s="88">
        <v>-5.9</v>
      </c>
      <c r="I29" s="29">
        <v>0</v>
      </c>
      <c r="J29" s="29">
        <v>0</v>
      </c>
      <c r="K29" s="29">
        <v>0</v>
      </c>
    </row>
    <row r="30" spans="2:11" ht="15" x14ac:dyDescent="0.35">
      <c r="B30" s="147" t="s">
        <v>84</v>
      </c>
      <c r="C30" s="148"/>
      <c r="D30" s="148"/>
      <c r="E30" s="148"/>
      <c r="F30" s="164">
        <f t="shared" ref="F30:K30" si="5">F16-F29</f>
        <v>1.4359999999999986</v>
      </c>
      <c r="G30" s="165">
        <f t="shared" si="5"/>
        <v>2.7020000000000017</v>
      </c>
      <c r="H30" s="164">
        <f t="shared" si="5"/>
        <v>1.4520000000000381</v>
      </c>
      <c r="I30" s="165">
        <f t="shared" si="5"/>
        <v>-13.012999999999995</v>
      </c>
      <c r="J30" s="165">
        <f t="shared" si="5"/>
        <v>6.8449999999999989</v>
      </c>
      <c r="K30" s="165">
        <f t="shared" si="5"/>
        <v>-4.5770000000000168</v>
      </c>
    </row>
    <row r="31" spans="2:11" ht="15" x14ac:dyDescent="0.35">
      <c r="B31" s="113"/>
      <c r="C31" s="69"/>
      <c r="D31" s="69"/>
      <c r="E31" s="69"/>
      <c r="F31" s="30"/>
      <c r="G31" s="30"/>
      <c r="H31" s="30"/>
      <c r="I31" s="30"/>
      <c r="J31" s="30"/>
      <c r="K31" s="30"/>
    </row>
    <row r="32" spans="2:11" ht="12.75" customHeight="1" x14ac:dyDescent="0.35">
      <c r="B32" s="74"/>
      <c r="C32" s="74"/>
      <c r="D32" s="75"/>
      <c r="E32" s="76"/>
      <c r="F32" s="77">
        <v>2015</v>
      </c>
      <c r="G32" s="77">
        <v>2014</v>
      </c>
      <c r="H32" s="77">
        <v>2014</v>
      </c>
      <c r="I32" s="77">
        <v>2013</v>
      </c>
      <c r="J32" s="77">
        <v>2012</v>
      </c>
      <c r="K32" s="77">
        <v>2011</v>
      </c>
    </row>
    <row r="33" spans="2:11" ht="12.75" customHeight="1" x14ac:dyDescent="0.35">
      <c r="B33" s="78"/>
      <c r="C33" s="78"/>
      <c r="D33" s="75"/>
      <c r="E33" s="76"/>
      <c r="F33" s="80" t="s">
        <v>153</v>
      </c>
      <c r="G33" s="80" t="s">
        <v>153</v>
      </c>
      <c r="H33" s="80"/>
      <c r="I33" s="80"/>
      <c r="J33" s="80"/>
      <c r="K33" s="80"/>
    </row>
    <row r="34" spans="2:11" ht="12.75" customHeight="1" x14ac:dyDescent="0.35">
      <c r="B34" s="75" t="s">
        <v>77</v>
      </c>
      <c r="C34" s="81"/>
      <c r="D34" s="75"/>
      <c r="E34" s="75"/>
      <c r="F34" s="82"/>
      <c r="G34" s="82"/>
      <c r="H34" s="82"/>
      <c r="I34" s="82"/>
      <c r="J34" s="82"/>
      <c r="K34" s="82"/>
    </row>
    <row r="35" spans="2:11" ht="3" customHeight="1" x14ac:dyDescent="0.35">
      <c r="B35" s="113"/>
      <c r="C35" s="72"/>
      <c r="D35" s="72"/>
      <c r="E35" s="72"/>
      <c r="F35" s="70"/>
      <c r="G35" s="70"/>
      <c r="H35" s="70"/>
      <c r="I35" s="70"/>
      <c r="J35" s="70"/>
      <c r="K35" s="70"/>
    </row>
    <row r="36" spans="2:11" ht="15" x14ac:dyDescent="0.35">
      <c r="B36" s="113" t="s">
        <v>4</v>
      </c>
      <c r="C36" s="121"/>
      <c r="D36" s="121"/>
      <c r="E36" s="121"/>
      <c r="F36" s="88">
        <v>40.387999999999998</v>
      </c>
      <c r="G36" s="29">
        <v>40.387999999999998</v>
      </c>
      <c r="H36" s="88">
        <v>40.387999999999998</v>
      </c>
      <c r="I36" s="29">
        <v>40.387999999999998</v>
      </c>
      <c r="J36" s="29">
        <v>40.387999999999998</v>
      </c>
      <c r="K36" s="29">
        <v>40.387999999999998</v>
      </c>
    </row>
    <row r="37" spans="2:11" ht="15" x14ac:dyDescent="0.35">
      <c r="B37" s="113" t="s">
        <v>24</v>
      </c>
      <c r="C37" s="114"/>
      <c r="D37" s="114"/>
      <c r="E37" s="114"/>
      <c r="F37" s="88">
        <v>4.3370000000000006</v>
      </c>
      <c r="G37" s="29">
        <v>5.8950000000000005</v>
      </c>
      <c r="H37" s="88">
        <v>4.7109999999999994</v>
      </c>
      <c r="I37" s="29">
        <v>6.2859999999999996</v>
      </c>
      <c r="J37" s="29">
        <v>4.2629999999999999</v>
      </c>
      <c r="K37" s="29">
        <v>0.99299999999999999</v>
      </c>
    </row>
    <row r="38" spans="2:11" ht="15" x14ac:dyDescent="0.35">
      <c r="B38" s="113" t="s">
        <v>25</v>
      </c>
      <c r="C38" s="114"/>
      <c r="D38" s="114"/>
      <c r="E38" s="114"/>
      <c r="F38" s="88">
        <v>1.0979999999999999</v>
      </c>
      <c r="G38" s="29">
        <v>1.331</v>
      </c>
      <c r="H38" s="88">
        <v>0.85899999999999999</v>
      </c>
      <c r="I38" s="29">
        <v>1.298</v>
      </c>
      <c r="J38" s="29">
        <v>2.5880000000000001</v>
      </c>
      <c r="K38" s="29">
        <v>3.7519999999999998</v>
      </c>
    </row>
    <row r="39" spans="2:11" ht="15" x14ac:dyDescent="0.35">
      <c r="B39" s="113" t="s">
        <v>26</v>
      </c>
      <c r="C39" s="114"/>
      <c r="D39" s="114"/>
      <c r="E39" s="114"/>
      <c r="F39" s="88">
        <v>0</v>
      </c>
      <c r="G39" s="29">
        <v>0</v>
      </c>
      <c r="H39" s="88">
        <v>0</v>
      </c>
      <c r="I39" s="29">
        <v>0</v>
      </c>
      <c r="J39" s="29">
        <v>0</v>
      </c>
      <c r="K39" s="29">
        <v>0</v>
      </c>
    </row>
    <row r="40" spans="2:11" ht="15" x14ac:dyDescent="0.35">
      <c r="B40" s="115" t="s">
        <v>27</v>
      </c>
      <c r="C40" s="73"/>
      <c r="D40" s="73"/>
      <c r="E40" s="73"/>
      <c r="F40" s="89">
        <v>2.286</v>
      </c>
      <c r="G40" s="33">
        <v>3.0219999999999998</v>
      </c>
      <c r="H40" s="89">
        <v>2.2839999999999998</v>
      </c>
      <c r="I40" s="33">
        <v>2.984</v>
      </c>
      <c r="J40" s="33">
        <v>3.9299999999999997</v>
      </c>
      <c r="K40" s="33">
        <v>6.6829999999999998</v>
      </c>
    </row>
    <row r="41" spans="2:11" ht="15" x14ac:dyDescent="0.35">
      <c r="B41" s="110" t="s">
        <v>28</v>
      </c>
      <c r="C41" s="116"/>
      <c r="D41" s="116"/>
      <c r="E41" s="116"/>
      <c r="F41" s="93">
        <f t="shared" ref="F41:K41" si="6">SUM(F36:F40)</f>
        <v>48.109000000000002</v>
      </c>
      <c r="G41" s="24">
        <f t="shared" si="6"/>
        <v>50.636000000000003</v>
      </c>
      <c r="H41" s="93">
        <f t="shared" si="6"/>
        <v>48.241999999999997</v>
      </c>
      <c r="I41" s="26">
        <f t="shared" si="6"/>
        <v>50.956000000000003</v>
      </c>
      <c r="J41" s="26">
        <f t="shared" si="6"/>
        <v>51.168999999999997</v>
      </c>
      <c r="K41" s="26">
        <f t="shared" si="6"/>
        <v>51.816000000000003</v>
      </c>
    </row>
    <row r="42" spans="2:11" ht="15" x14ac:dyDescent="0.35">
      <c r="B42" s="113" t="s">
        <v>29</v>
      </c>
      <c r="C42" s="69"/>
      <c r="D42" s="69"/>
      <c r="E42" s="69"/>
      <c r="F42" s="88">
        <v>57.631999999999998</v>
      </c>
      <c r="G42" s="29">
        <v>67.849000000000004</v>
      </c>
      <c r="H42" s="88">
        <v>55.811</v>
      </c>
      <c r="I42" s="29">
        <v>68.085999999999999</v>
      </c>
      <c r="J42" s="29">
        <v>74.221000000000004</v>
      </c>
      <c r="K42" s="29">
        <v>75.896999999999991</v>
      </c>
    </row>
    <row r="43" spans="2:11" ht="15" x14ac:dyDescent="0.35">
      <c r="B43" s="113" t="s">
        <v>30</v>
      </c>
      <c r="C43" s="69"/>
      <c r="D43" s="69"/>
      <c r="E43" s="69"/>
      <c r="F43" s="88">
        <v>0</v>
      </c>
      <c r="G43" s="29">
        <v>0</v>
      </c>
      <c r="H43" s="88">
        <v>0</v>
      </c>
      <c r="I43" s="29">
        <v>0</v>
      </c>
      <c r="J43" s="29">
        <v>0</v>
      </c>
      <c r="K43" s="29">
        <v>0</v>
      </c>
    </row>
    <row r="44" spans="2:11" ht="15" x14ac:dyDescent="0.35">
      <c r="B44" s="113" t="s">
        <v>31</v>
      </c>
      <c r="C44" s="69"/>
      <c r="D44" s="69"/>
      <c r="E44" s="69"/>
      <c r="F44" s="88">
        <v>31.521000000000001</v>
      </c>
      <c r="G44" s="29">
        <v>36.350999999999999</v>
      </c>
      <c r="H44" s="88">
        <v>35.778999999999996</v>
      </c>
      <c r="I44" s="29">
        <v>54.596999999999994</v>
      </c>
      <c r="J44" s="29">
        <v>38.726999999999997</v>
      </c>
      <c r="K44" s="29">
        <v>47.034999999999997</v>
      </c>
    </row>
    <row r="45" spans="2:11" ht="15" x14ac:dyDescent="0.35">
      <c r="B45" s="113" t="s">
        <v>32</v>
      </c>
      <c r="C45" s="69"/>
      <c r="D45" s="69"/>
      <c r="E45" s="69"/>
      <c r="F45" s="88">
        <v>0.315</v>
      </c>
      <c r="G45" s="29">
        <v>0.246</v>
      </c>
      <c r="H45" s="88">
        <v>0.45200000000000001</v>
      </c>
      <c r="I45" s="29">
        <v>0.34</v>
      </c>
      <c r="J45" s="29">
        <v>0.53400000000000003</v>
      </c>
      <c r="K45" s="29">
        <v>0.94299999999999995</v>
      </c>
    </row>
    <row r="46" spans="2:11" ht="15" x14ac:dyDescent="0.35">
      <c r="B46" s="115" t="s">
        <v>33</v>
      </c>
      <c r="C46" s="73"/>
      <c r="D46" s="73"/>
      <c r="E46" s="73"/>
      <c r="F46" s="89">
        <v>0</v>
      </c>
      <c r="G46" s="33">
        <v>0</v>
      </c>
      <c r="H46" s="89">
        <v>0</v>
      </c>
      <c r="I46" s="33">
        <v>0</v>
      </c>
      <c r="J46" s="33">
        <v>0</v>
      </c>
      <c r="K46" s="33">
        <v>0</v>
      </c>
    </row>
    <row r="47" spans="2:11" ht="15" x14ac:dyDescent="0.35">
      <c r="B47" s="122" t="s">
        <v>34</v>
      </c>
      <c r="C47" s="84"/>
      <c r="D47" s="84"/>
      <c r="E47" s="84"/>
      <c r="F47" s="94">
        <f t="shared" ref="F47:K47" si="7">SUM(F42:F46)</f>
        <v>89.467999999999989</v>
      </c>
      <c r="G47" s="44">
        <f t="shared" si="7"/>
        <v>104.446</v>
      </c>
      <c r="H47" s="94">
        <f t="shared" si="7"/>
        <v>92.042000000000002</v>
      </c>
      <c r="I47" s="45">
        <f t="shared" si="7"/>
        <v>123.023</v>
      </c>
      <c r="J47" s="45">
        <f t="shared" si="7"/>
        <v>113.48200000000001</v>
      </c>
      <c r="K47" s="45">
        <f t="shared" si="7"/>
        <v>123.87499999999999</v>
      </c>
    </row>
    <row r="48" spans="2:11" ht="15" x14ac:dyDescent="0.35">
      <c r="B48" s="110" t="s">
        <v>35</v>
      </c>
      <c r="C48" s="85"/>
      <c r="D48" s="85"/>
      <c r="E48" s="85"/>
      <c r="F48" s="93">
        <f t="shared" ref="F48:K48" si="8">F41+F47</f>
        <v>137.577</v>
      </c>
      <c r="G48" s="24">
        <f t="shared" si="8"/>
        <v>155.08199999999999</v>
      </c>
      <c r="H48" s="93">
        <f t="shared" si="8"/>
        <v>140.28399999999999</v>
      </c>
      <c r="I48" s="26">
        <f t="shared" si="8"/>
        <v>173.97899999999998</v>
      </c>
      <c r="J48" s="26">
        <f t="shared" si="8"/>
        <v>164.65100000000001</v>
      </c>
      <c r="K48" s="26">
        <f t="shared" si="8"/>
        <v>175.69099999999997</v>
      </c>
    </row>
    <row r="49" spans="2:11" ht="15" x14ac:dyDescent="0.35">
      <c r="B49" s="113" t="s">
        <v>36</v>
      </c>
      <c r="C49" s="69"/>
      <c r="D49" s="69"/>
      <c r="E49" s="69"/>
      <c r="F49" s="88">
        <v>46.762000000000029</v>
      </c>
      <c r="G49" s="29">
        <v>37.047000000000054</v>
      </c>
      <c r="H49" s="88">
        <v>49.200999999999958</v>
      </c>
      <c r="I49" s="29">
        <v>51.499999999999964</v>
      </c>
      <c r="J49" s="29">
        <v>42.182999999999979</v>
      </c>
      <c r="K49" s="29">
        <v>40.122999999999934</v>
      </c>
    </row>
    <row r="50" spans="2:11" ht="15" x14ac:dyDescent="0.35">
      <c r="B50" s="113" t="s">
        <v>79</v>
      </c>
      <c r="C50" s="69"/>
      <c r="D50" s="69"/>
      <c r="E50" s="69"/>
      <c r="F50" s="88">
        <v>0</v>
      </c>
      <c r="G50" s="29">
        <v>0</v>
      </c>
      <c r="H50" s="88">
        <v>0</v>
      </c>
      <c r="I50" s="29">
        <v>0</v>
      </c>
      <c r="J50" s="29">
        <v>0</v>
      </c>
      <c r="K50" s="29">
        <v>0</v>
      </c>
    </row>
    <row r="51" spans="2:11" ht="15" x14ac:dyDescent="0.35">
      <c r="B51" s="113" t="s">
        <v>37</v>
      </c>
      <c r="C51" s="69"/>
      <c r="D51" s="69"/>
      <c r="E51" s="69"/>
      <c r="F51" s="88">
        <v>0</v>
      </c>
      <c r="G51" s="29">
        <v>0</v>
      </c>
      <c r="H51" s="88">
        <v>0</v>
      </c>
      <c r="I51" s="29">
        <v>0</v>
      </c>
      <c r="J51" s="29">
        <v>0</v>
      </c>
      <c r="K51" s="29">
        <v>0</v>
      </c>
    </row>
    <row r="52" spans="2:11" ht="15" x14ac:dyDescent="0.35">
      <c r="B52" s="113" t="s">
        <v>38</v>
      </c>
      <c r="C52" s="69"/>
      <c r="D52" s="69"/>
      <c r="E52" s="69"/>
      <c r="F52" s="88">
        <v>7.8549999999999995</v>
      </c>
      <c r="G52" s="29">
        <v>11.334999999999999</v>
      </c>
      <c r="H52" s="88">
        <v>8.4730000000000008</v>
      </c>
      <c r="I52" s="29">
        <v>12.122</v>
      </c>
      <c r="J52" s="29">
        <v>14.681000000000001</v>
      </c>
      <c r="K52" s="29">
        <v>17.61</v>
      </c>
    </row>
    <row r="53" spans="2:11" ht="15" x14ac:dyDescent="0.35">
      <c r="B53" s="113" t="s">
        <v>39</v>
      </c>
      <c r="C53" s="69"/>
      <c r="D53" s="69"/>
      <c r="E53" s="69"/>
      <c r="F53" s="88">
        <v>43.048999999999999</v>
      </c>
      <c r="G53" s="29">
        <v>62.969000000000001</v>
      </c>
      <c r="H53" s="88">
        <v>40.748999999999995</v>
      </c>
      <c r="I53" s="29">
        <v>60.966000000000001</v>
      </c>
      <c r="J53" s="29">
        <v>61.79</v>
      </c>
      <c r="K53" s="29">
        <v>59.225000000000001</v>
      </c>
    </row>
    <row r="54" spans="2:11" ht="15" x14ac:dyDescent="0.35">
      <c r="B54" s="113" t="s">
        <v>40</v>
      </c>
      <c r="C54" s="69"/>
      <c r="D54" s="69"/>
      <c r="E54" s="69"/>
      <c r="F54" s="88">
        <v>39.683</v>
      </c>
      <c r="G54" s="29">
        <v>43.331999999999994</v>
      </c>
      <c r="H54" s="88">
        <v>41.632999999999996</v>
      </c>
      <c r="I54" s="29">
        <v>48.991999999999997</v>
      </c>
      <c r="J54" s="29">
        <v>43.722000000000001</v>
      </c>
      <c r="K54" s="29">
        <v>56.239000000000004</v>
      </c>
    </row>
    <row r="55" spans="2:11" ht="15" x14ac:dyDescent="0.35">
      <c r="B55" s="113" t="s">
        <v>74</v>
      </c>
      <c r="C55" s="69"/>
      <c r="D55" s="69"/>
      <c r="E55" s="69"/>
      <c r="F55" s="88">
        <v>0.22800000000000001</v>
      </c>
      <c r="G55" s="29">
        <v>0.39900000000000002</v>
      </c>
      <c r="H55" s="88">
        <v>0.22800000000000001</v>
      </c>
      <c r="I55" s="29">
        <v>0.39900000000000002</v>
      </c>
      <c r="J55" s="29">
        <v>2.2749999999999999</v>
      </c>
      <c r="K55" s="29">
        <v>2.4940000000000002</v>
      </c>
    </row>
    <row r="56" spans="2:11" ht="15" x14ac:dyDescent="0.35">
      <c r="B56" s="115" t="s">
        <v>41</v>
      </c>
      <c r="C56" s="73"/>
      <c r="D56" s="73"/>
      <c r="E56" s="73"/>
      <c r="F56" s="89">
        <v>0</v>
      </c>
      <c r="G56" s="33">
        <v>0</v>
      </c>
      <c r="H56" s="89">
        <v>0</v>
      </c>
      <c r="I56" s="33">
        <v>0</v>
      </c>
      <c r="J56" s="33">
        <v>0</v>
      </c>
      <c r="K56" s="33">
        <v>0</v>
      </c>
    </row>
    <row r="57" spans="2:11" ht="15" x14ac:dyDescent="0.35">
      <c r="B57" s="110" t="s">
        <v>42</v>
      </c>
      <c r="C57" s="85"/>
      <c r="D57" s="85"/>
      <c r="E57" s="85"/>
      <c r="F57" s="93">
        <f t="shared" ref="F57:K57" si="9">SUM(F49:F56)</f>
        <v>137.57700000000003</v>
      </c>
      <c r="G57" s="24">
        <f t="shared" si="9"/>
        <v>155.08200000000005</v>
      </c>
      <c r="H57" s="93">
        <f t="shared" si="9"/>
        <v>140.28399999999993</v>
      </c>
      <c r="I57" s="26">
        <f t="shared" si="9"/>
        <v>173.97899999999996</v>
      </c>
      <c r="J57" s="26">
        <f t="shared" si="9"/>
        <v>164.65099999999998</v>
      </c>
      <c r="K57" s="26">
        <f t="shared" si="9"/>
        <v>175.69099999999995</v>
      </c>
    </row>
    <row r="58" spans="2:11" ht="15" x14ac:dyDescent="0.35">
      <c r="B58" s="113"/>
      <c r="C58" s="85"/>
      <c r="D58" s="85"/>
      <c r="E58" s="85"/>
      <c r="F58" s="30"/>
      <c r="G58" s="30"/>
      <c r="H58" s="30"/>
      <c r="I58" s="30"/>
      <c r="J58" s="30"/>
      <c r="K58" s="30"/>
    </row>
    <row r="59" spans="2:11" ht="12.75" customHeight="1" x14ac:dyDescent="0.35">
      <c r="B59" s="83"/>
      <c r="C59" s="74"/>
      <c r="D59" s="76"/>
      <c r="E59" s="76"/>
      <c r="F59" s="77">
        <v>2015</v>
      </c>
      <c r="G59" s="77">
        <v>2014</v>
      </c>
      <c r="H59" s="77">
        <v>2014</v>
      </c>
      <c r="I59" s="77">
        <v>2013</v>
      </c>
      <c r="J59" s="77">
        <v>2012</v>
      </c>
      <c r="K59" s="77">
        <v>2011</v>
      </c>
    </row>
    <row r="60" spans="2:11" ht="12.75" customHeight="1" x14ac:dyDescent="0.35">
      <c r="B60" s="78"/>
      <c r="C60" s="78"/>
      <c r="D60" s="76"/>
      <c r="E60" s="76"/>
      <c r="F60" s="80" t="s">
        <v>153</v>
      </c>
      <c r="G60" s="80" t="s">
        <v>153</v>
      </c>
      <c r="H60" s="80"/>
      <c r="I60" s="80"/>
      <c r="J60" s="80"/>
      <c r="K60" s="80"/>
    </row>
    <row r="61" spans="2:11" ht="12.75" customHeight="1" x14ac:dyDescent="0.35">
      <c r="B61" s="75" t="s">
        <v>76</v>
      </c>
      <c r="C61" s="81"/>
      <c r="D61" s="75"/>
      <c r="E61" s="75"/>
      <c r="F61" s="82"/>
      <c r="G61" s="82"/>
      <c r="H61" s="82"/>
      <c r="I61" s="82"/>
      <c r="J61" s="82"/>
      <c r="K61" s="82"/>
    </row>
    <row r="62" spans="2:11" ht="3" customHeight="1" x14ac:dyDescent="0.35">
      <c r="B62" s="113"/>
      <c r="C62" s="72"/>
      <c r="D62" s="72"/>
      <c r="E62" s="72"/>
      <c r="F62" s="70"/>
      <c r="G62" s="70"/>
      <c r="H62" s="70"/>
      <c r="I62" s="70"/>
      <c r="J62" s="70"/>
      <c r="K62" s="70"/>
    </row>
    <row r="63" spans="2:11" ht="32.25" customHeight="1" x14ac:dyDescent="0.35">
      <c r="B63" s="123" t="s">
        <v>43</v>
      </c>
      <c r="C63" s="123"/>
      <c r="D63" s="123"/>
      <c r="E63" s="123"/>
      <c r="F63" s="88">
        <v>2.0549999999999975</v>
      </c>
      <c r="G63" s="29">
        <v>2.2580000000000027</v>
      </c>
      <c r="H63" s="88">
        <v>-6.9419999999999744</v>
      </c>
      <c r="I63" s="29">
        <v>-13.676999999999996</v>
      </c>
      <c r="J63" s="29">
        <v>2.0509999999999895</v>
      </c>
      <c r="K63" s="29">
        <v>-13.727000000000048</v>
      </c>
    </row>
    <row r="64" spans="2:11" ht="15" x14ac:dyDescent="0.35">
      <c r="B64" s="124" t="s">
        <v>44</v>
      </c>
      <c r="C64" s="124"/>
      <c r="D64" s="125"/>
      <c r="E64" s="125"/>
      <c r="F64" s="89">
        <v>-5.3650000000000002</v>
      </c>
      <c r="G64" s="33">
        <v>-9.6760000000000002</v>
      </c>
      <c r="H64" s="89">
        <v>7.5089999999999986</v>
      </c>
      <c r="I64" s="33">
        <v>17.657</v>
      </c>
      <c r="J64" s="33">
        <v>-1.9559999999999997</v>
      </c>
      <c r="K64" s="33">
        <v>60.239000000000004</v>
      </c>
    </row>
    <row r="65" spans="2:12" ht="15" x14ac:dyDescent="0.35">
      <c r="B65" s="183" t="s">
        <v>45</v>
      </c>
      <c r="C65" s="126"/>
      <c r="D65" s="127"/>
      <c r="E65" s="127"/>
      <c r="F65" s="87">
        <f t="shared" ref="F65:K65" si="10">SUM(F63:F64)</f>
        <v>-3.3100000000000027</v>
      </c>
      <c r="G65" s="25">
        <f t="shared" si="10"/>
        <v>-7.4179999999999975</v>
      </c>
      <c r="H65" s="87">
        <f t="shared" si="10"/>
        <v>0.56700000000002415</v>
      </c>
      <c r="I65" s="26">
        <f t="shared" si="10"/>
        <v>3.980000000000004</v>
      </c>
      <c r="J65" s="26">
        <f t="shared" si="10"/>
        <v>9.4999999999989759E-2</v>
      </c>
      <c r="K65" s="26">
        <f t="shared" si="10"/>
        <v>46.511999999999958</v>
      </c>
    </row>
    <row r="66" spans="2:12" ht="15" x14ac:dyDescent="0.35">
      <c r="B66" s="123" t="s">
        <v>46</v>
      </c>
      <c r="C66" s="123"/>
      <c r="D66" s="69"/>
      <c r="E66" s="69"/>
      <c r="F66" s="88">
        <v>-0.35699999999999998</v>
      </c>
      <c r="G66" s="29">
        <v>-0.34499999999999997</v>
      </c>
      <c r="H66" s="88">
        <v>-0.502</v>
      </c>
      <c r="I66" s="29">
        <v>-3.3260000000000001</v>
      </c>
      <c r="J66" s="29">
        <v>-4.2249999999999996</v>
      </c>
      <c r="K66" s="29">
        <v>-1.9500000000000002</v>
      </c>
    </row>
    <row r="67" spans="2:12" ht="15" x14ac:dyDescent="0.35">
      <c r="B67" s="124" t="s">
        <v>75</v>
      </c>
      <c r="C67" s="124"/>
      <c r="D67" s="73"/>
      <c r="E67" s="73"/>
      <c r="F67" s="89">
        <v>0</v>
      </c>
      <c r="G67" s="33">
        <v>0</v>
      </c>
      <c r="H67" s="89">
        <v>0</v>
      </c>
      <c r="I67" s="33">
        <v>0</v>
      </c>
      <c r="J67" s="33">
        <v>0</v>
      </c>
      <c r="K67" s="33">
        <v>0.158</v>
      </c>
    </row>
    <row r="68" spans="2:12" ht="15" x14ac:dyDescent="0.35">
      <c r="B68" s="128" t="s">
        <v>47</v>
      </c>
      <c r="C68" s="128"/>
      <c r="D68" s="129"/>
      <c r="E68" s="129"/>
      <c r="F68" s="87">
        <f t="shared" ref="F68:K68" si="11">SUM(F65:F67)</f>
        <v>-3.6670000000000025</v>
      </c>
      <c r="G68" s="25">
        <f t="shared" si="11"/>
        <v>-7.7629999999999972</v>
      </c>
      <c r="H68" s="87">
        <f t="shared" si="11"/>
        <v>6.500000000002415E-2</v>
      </c>
      <c r="I68" s="26">
        <f t="shared" si="11"/>
        <v>0.65400000000000391</v>
      </c>
      <c r="J68" s="26">
        <f t="shared" si="11"/>
        <v>-4.1300000000000097</v>
      </c>
      <c r="K68" s="26">
        <f t="shared" si="11"/>
        <v>44.719999999999956</v>
      </c>
    </row>
    <row r="69" spans="2:12" ht="15" x14ac:dyDescent="0.35">
      <c r="B69" s="124" t="s">
        <v>48</v>
      </c>
      <c r="C69" s="124"/>
      <c r="D69" s="130"/>
      <c r="E69" s="130"/>
      <c r="F69" s="89">
        <v>0</v>
      </c>
      <c r="G69" s="33">
        <v>0</v>
      </c>
      <c r="H69" s="89">
        <v>0</v>
      </c>
      <c r="I69" s="33">
        <v>0</v>
      </c>
      <c r="J69" s="33">
        <v>0</v>
      </c>
      <c r="K69" s="33">
        <v>0</v>
      </c>
    </row>
    <row r="70" spans="2:12" ht="16.5" customHeight="1" x14ac:dyDescent="0.35">
      <c r="B70" s="183" t="s">
        <v>49</v>
      </c>
      <c r="C70" s="126"/>
      <c r="D70" s="85"/>
      <c r="E70" s="85"/>
      <c r="F70" s="87">
        <f t="shared" ref="F70:K70" si="12">SUM(F68:F69)</f>
        <v>-3.6670000000000025</v>
      </c>
      <c r="G70" s="25">
        <f t="shared" si="12"/>
        <v>-7.7629999999999972</v>
      </c>
      <c r="H70" s="87">
        <f t="shared" si="12"/>
        <v>6.500000000002415E-2</v>
      </c>
      <c r="I70" s="26">
        <f t="shared" si="12"/>
        <v>0.65400000000000391</v>
      </c>
      <c r="J70" s="26">
        <f t="shared" si="12"/>
        <v>-4.1300000000000097</v>
      </c>
      <c r="K70" s="26">
        <f t="shared" si="12"/>
        <v>44.719999999999956</v>
      </c>
    </row>
    <row r="71" spans="2:12" ht="15" x14ac:dyDescent="0.35">
      <c r="B71" s="123" t="s">
        <v>50</v>
      </c>
      <c r="C71" s="123"/>
      <c r="D71" s="69"/>
      <c r="E71" s="69"/>
      <c r="F71" s="88">
        <v>2.2839999999999998</v>
      </c>
      <c r="G71" s="29">
        <v>2.0219999999999998</v>
      </c>
      <c r="H71" s="88">
        <v>-20.431000000000001</v>
      </c>
      <c r="I71" s="29">
        <v>-0.82399999999999807</v>
      </c>
      <c r="J71" s="29">
        <v>2.5650000000000004</v>
      </c>
      <c r="K71" s="29">
        <v>-33.600999999999999</v>
      </c>
    </row>
    <row r="72" spans="2:12" ht="15" x14ac:dyDescent="0.35">
      <c r="B72" s="123" t="s">
        <v>51</v>
      </c>
      <c r="C72" s="123"/>
      <c r="D72" s="69"/>
      <c r="E72" s="69"/>
      <c r="F72" s="88">
        <v>0</v>
      </c>
      <c r="G72" s="29">
        <v>0</v>
      </c>
      <c r="H72" s="88">
        <v>0</v>
      </c>
      <c r="I72" s="29">
        <v>0</v>
      </c>
      <c r="J72" s="29">
        <v>0</v>
      </c>
      <c r="K72" s="29">
        <v>0</v>
      </c>
    </row>
    <row r="73" spans="2:12" ht="15" x14ac:dyDescent="0.35">
      <c r="B73" s="123" t="s">
        <v>52</v>
      </c>
      <c r="C73" s="123"/>
      <c r="D73" s="69"/>
      <c r="E73" s="69"/>
      <c r="F73" s="88">
        <v>-4.4029999999999996</v>
      </c>
      <c r="G73" s="29">
        <v>-16.41</v>
      </c>
      <c r="H73" s="88">
        <v>-16.41</v>
      </c>
      <c r="I73" s="29">
        <v>0</v>
      </c>
      <c r="J73" s="29">
        <v>0</v>
      </c>
      <c r="K73" s="29">
        <v>0</v>
      </c>
    </row>
    <row r="74" spans="2:12" ht="15" x14ac:dyDescent="0.35">
      <c r="B74" s="124" t="s">
        <v>53</v>
      </c>
      <c r="C74" s="124"/>
      <c r="D74" s="73"/>
      <c r="E74" s="73"/>
      <c r="F74" s="89">
        <v>5.6459999999999999</v>
      </c>
      <c r="G74" s="33">
        <v>22.053000000000001</v>
      </c>
      <c r="H74" s="89">
        <v>36.891999999999996</v>
      </c>
      <c r="I74" s="33">
        <v>0</v>
      </c>
      <c r="J74" s="33">
        <v>1.1559999999999999</v>
      </c>
      <c r="K74" s="33">
        <v>-12.545000000000002</v>
      </c>
    </row>
    <row r="75" spans="2:12" ht="15" x14ac:dyDescent="0.35">
      <c r="B75" s="179" t="s">
        <v>54</v>
      </c>
      <c r="C75" s="131" t="s">
        <v>150</v>
      </c>
      <c r="D75" s="132"/>
      <c r="E75" s="132"/>
      <c r="F75" s="95">
        <f t="shared" ref="F75:K75" si="13">SUM(F71:F74)</f>
        <v>3.5270000000000001</v>
      </c>
      <c r="G75" s="44">
        <f t="shared" si="13"/>
        <v>7.6650000000000009</v>
      </c>
      <c r="H75" s="95">
        <f t="shared" si="13"/>
        <v>5.0999999999994827E-2</v>
      </c>
      <c r="I75" s="169">
        <f t="shared" si="13"/>
        <v>-0.82399999999999807</v>
      </c>
      <c r="J75" s="169">
        <f t="shared" si="13"/>
        <v>3.7210000000000001</v>
      </c>
      <c r="K75" s="169">
        <f t="shared" si="13"/>
        <v>-46.146000000000001</v>
      </c>
    </row>
    <row r="76" spans="2:12" ht="15" x14ac:dyDescent="0.35">
      <c r="B76" s="126" t="s">
        <v>55</v>
      </c>
      <c r="C76" s="126"/>
      <c r="D76" s="85"/>
      <c r="E76" s="85"/>
      <c r="F76" s="87">
        <f t="shared" ref="F76:K76" si="14">SUM(F75+F70)</f>
        <v>-0.14000000000000234</v>
      </c>
      <c r="G76" s="25">
        <f t="shared" si="14"/>
        <v>-9.7999999999996312E-2</v>
      </c>
      <c r="H76" s="87">
        <f t="shared" si="14"/>
        <v>0.11600000000001898</v>
      </c>
      <c r="I76" s="26">
        <f t="shared" si="14"/>
        <v>-0.16999999999999416</v>
      </c>
      <c r="J76" s="26">
        <f t="shared" si="14"/>
        <v>-0.40900000000000958</v>
      </c>
      <c r="K76" s="26">
        <f t="shared" si="14"/>
        <v>-1.4260000000000446</v>
      </c>
    </row>
    <row r="77" spans="2:12" ht="15" x14ac:dyDescent="0.35">
      <c r="B77" s="124" t="s">
        <v>123</v>
      </c>
      <c r="C77" s="124"/>
      <c r="D77" s="73"/>
      <c r="E77" s="73"/>
      <c r="F77" s="89">
        <v>0</v>
      </c>
      <c r="G77" s="33">
        <v>0</v>
      </c>
      <c r="H77" s="89">
        <v>0</v>
      </c>
      <c r="I77" s="33">
        <v>0</v>
      </c>
      <c r="J77" s="33">
        <v>0</v>
      </c>
      <c r="K77" s="33">
        <v>0</v>
      </c>
      <c r="L77" s="174"/>
    </row>
    <row r="78" spans="2:12" ht="15" x14ac:dyDescent="0.35">
      <c r="B78" s="183" t="s">
        <v>124</v>
      </c>
      <c r="C78" s="129"/>
      <c r="D78" s="85"/>
      <c r="E78" s="85"/>
      <c r="F78" s="87">
        <f t="shared" ref="F78:K78" si="15">SUM(F76:F77)</f>
        <v>-0.14000000000000234</v>
      </c>
      <c r="G78" s="25">
        <f t="shared" si="15"/>
        <v>-9.7999999999996312E-2</v>
      </c>
      <c r="H78" s="87">
        <f t="shared" si="15"/>
        <v>0.11600000000001898</v>
      </c>
      <c r="I78" s="26">
        <f t="shared" si="15"/>
        <v>-0.16999999999999416</v>
      </c>
      <c r="J78" s="26">
        <f t="shared" si="15"/>
        <v>-0.40900000000000958</v>
      </c>
      <c r="K78" s="26">
        <f t="shared" si="15"/>
        <v>-1.4260000000000446</v>
      </c>
    </row>
    <row r="79" spans="2:12" ht="15" x14ac:dyDescent="0.35">
      <c r="B79" s="113"/>
      <c r="C79" s="85"/>
      <c r="D79" s="85"/>
      <c r="E79" s="85"/>
      <c r="F79" s="86"/>
      <c r="G79" s="86"/>
      <c r="H79" s="86"/>
      <c r="I79" s="86"/>
      <c r="J79" s="86"/>
      <c r="K79" s="86"/>
    </row>
    <row r="80" spans="2:12" ht="12.75" customHeight="1" x14ac:dyDescent="0.35">
      <c r="B80" s="83"/>
      <c r="C80" s="74"/>
      <c r="D80" s="76"/>
      <c r="E80" s="76"/>
      <c r="F80" s="77">
        <v>2015</v>
      </c>
      <c r="G80" s="77">
        <v>2014</v>
      </c>
      <c r="H80" s="77">
        <v>2014</v>
      </c>
      <c r="I80" s="77">
        <v>2013</v>
      </c>
      <c r="J80" s="77">
        <v>2012</v>
      </c>
      <c r="K80" s="77">
        <v>2011</v>
      </c>
    </row>
    <row r="81" spans="2:11" ht="12.75" customHeight="1" x14ac:dyDescent="0.35">
      <c r="B81" s="78"/>
      <c r="C81" s="78"/>
      <c r="D81" s="76"/>
      <c r="E81" s="76"/>
      <c r="F81" s="80" t="s">
        <v>153</v>
      </c>
      <c r="G81" s="80" t="s">
        <v>153</v>
      </c>
      <c r="H81" s="77"/>
      <c r="I81" s="77"/>
      <c r="J81" s="77"/>
      <c r="K81" s="77"/>
    </row>
    <row r="82" spans="2:11" ht="12.75" customHeight="1" x14ac:dyDescent="0.35">
      <c r="B82" s="75" t="s">
        <v>56</v>
      </c>
      <c r="C82" s="81"/>
      <c r="D82" s="75"/>
      <c r="E82" s="75"/>
      <c r="F82" s="79"/>
      <c r="G82" s="79"/>
      <c r="H82" s="79"/>
      <c r="I82" s="79"/>
      <c r="J82" s="79"/>
      <c r="K82" s="79"/>
    </row>
    <row r="83" spans="2:11" ht="1.5" customHeight="1" x14ac:dyDescent="0.35">
      <c r="B83" s="113" t="s">
        <v>59</v>
      </c>
      <c r="C83" s="72"/>
      <c r="D83" s="72"/>
      <c r="E83" s="72"/>
      <c r="F83" s="72"/>
      <c r="G83" s="72"/>
      <c r="H83" s="72"/>
      <c r="I83" s="72"/>
      <c r="J83" s="72"/>
      <c r="K83" s="72"/>
    </row>
    <row r="84" spans="2:11" ht="15" x14ac:dyDescent="0.35">
      <c r="B84" s="146" t="s">
        <v>57</v>
      </c>
      <c r="C84" s="123"/>
      <c r="D84" s="114"/>
      <c r="E84" s="114"/>
      <c r="F84" s="91">
        <v>4.4667954184752414</v>
      </c>
      <c r="G84" s="65">
        <v>4.6221218652707865</v>
      </c>
      <c r="H84" s="91">
        <v>-2.1624459753127065</v>
      </c>
      <c r="I84" s="65">
        <v>-5.4757686821209628</v>
      </c>
      <c r="J84" s="65">
        <v>2.5500795386386357</v>
      </c>
      <c r="K84" s="65">
        <v>-1.4137932099623547</v>
      </c>
    </row>
    <row r="85" spans="2:11" ht="15" x14ac:dyDescent="0.35">
      <c r="B85" s="113" t="s">
        <v>121</v>
      </c>
      <c r="C85" s="123"/>
      <c r="D85" s="114"/>
      <c r="E85" s="114"/>
      <c r="F85" s="91">
        <v>2.7458554027955691</v>
      </c>
      <c r="G85" s="65">
        <v>4.6221218652707865</v>
      </c>
      <c r="H85" s="91">
        <v>0.7059063750346557</v>
      </c>
      <c r="I85" s="65">
        <v>-5.4757686821209628</v>
      </c>
      <c r="J85" s="65">
        <v>2.5500795386386357</v>
      </c>
      <c r="K85" s="65">
        <v>-1.4137932099623547</v>
      </c>
    </row>
    <row r="86" spans="2:11" ht="15" x14ac:dyDescent="0.35">
      <c r="B86" s="113" t="s">
        <v>58</v>
      </c>
      <c r="C86" s="123"/>
      <c r="D86" s="114"/>
      <c r="E86" s="114"/>
      <c r="F86" s="91">
        <v>3.8300476126737601</v>
      </c>
      <c r="G86" s="65">
        <v>3.6846967053268966</v>
      </c>
      <c r="H86" s="91">
        <v>-3.1167808335723666</v>
      </c>
      <c r="I86" s="65">
        <v>-5.726981615589513</v>
      </c>
      <c r="J86" s="65">
        <v>1.7781635701858565</v>
      </c>
      <c r="K86" s="65">
        <v>-0.52109878636803941</v>
      </c>
    </row>
    <row r="87" spans="2:11" ht="15" x14ac:dyDescent="0.35">
      <c r="B87" s="113" t="s">
        <v>59</v>
      </c>
      <c r="C87" s="123"/>
      <c r="D87" s="121"/>
      <c r="E87" s="121"/>
      <c r="F87" s="97" t="s">
        <v>8</v>
      </c>
      <c r="G87" s="57" t="s">
        <v>8</v>
      </c>
      <c r="H87" s="91">
        <v>-10.855900140018486</v>
      </c>
      <c r="I87" s="65">
        <v>-17.520788189959806</v>
      </c>
      <c r="J87" s="65">
        <v>7.0007046873860483</v>
      </c>
      <c r="K87" s="65">
        <v>-29.1</v>
      </c>
    </row>
    <row r="88" spans="2:11" ht="15" x14ac:dyDescent="0.35">
      <c r="B88" s="113" t="s">
        <v>60</v>
      </c>
      <c r="C88" s="123"/>
      <c r="D88" s="121"/>
      <c r="E88" s="121"/>
      <c r="F88" s="97" t="s">
        <v>8</v>
      </c>
      <c r="G88" s="57" t="s">
        <v>8</v>
      </c>
      <c r="H88" s="91">
        <v>-4.3573630543039847</v>
      </c>
      <c r="I88" s="65">
        <v>-10.325311057619013</v>
      </c>
      <c r="J88" s="65">
        <v>8.0857363479424045</v>
      </c>
      <c r="K88" s="65">
        <v>1.4</v>
      </c>
    </row>
    <row r="89" spans="2:11" ht="15" x14ac:dyDescent="0.35">
      <c r="B89" s="113" t="s">
        <v>61</v>
      </c>
      <c r="C89" s="123"/>
      <c r="D89" s="114"/>
      <c r="E89" s="114"/>
      <c r="F89" s="88">
        <v>33.9896930446223</v>
      </c>
      <c r="G89" s="29">
        <v>23.888652454830371</v>
      </c>
      <c r="H89" s="88">
        <v>35.07242451027912</v>
      </c>
      <c r="I89" s="29">
        <v>29.601273716942838</v>
      </c>
      <c r="J89" s="29">
        <v>25.619643974224253</v>
      </c>
      <c r="K89" s="29">
        <v>22.837254042608869</v>
      </c>
    </row>
    <row r="90" spans="2:11" ht="15" x14ac:dyDescent="0.35">
      <c r="B90" s="113" t="s">
        <v>62</v>
      </c>
      <c r="C90" s="123"/>
      <c r="D90" s="114"/>
      <c r="E90" s="114"/>
      <c r="F90" s="88">
        <v>42.734000000000002</v>
      </c>
      <c r="G90" s="29">
        <v>62.723000000000006</v>
      </c>
      <c r="H90" s="88">
        <v>40.296999999999997</v>
      </c>
      <c r="I90" s="29">
        <v>60.626000000000005</v>
      </c>
      <c r="J90" s="29">
        <v>61.256</v>
      </c>
      <c r="K90" s="29">
        <v>58.282000000000004</v>
      </c>
    </row>
    <row r="91" spans="2:11" ht="15" x14ac:dyDescent="0.35">
      <c r="B91" s="113" t="s">
        <v>63</v>
      </c>
      <c r="C91" s="123"/>
      <c r="D91" s="69"/>
      <c r="E91" s="69"/>
      <c r="F91" s="91">
        <v>0.92059792138916152</v>
      </c>
      <c r="G91" s="65">
        <v>1.69970577914541</v>
      </c>
      <c r="H91" s="91">
        <v>0.82821487368142921</v>
      </c>
      <c r="I91" s="65">
        <v>1.1838058252427202</v>
      </c>
      <c r="J91" s="65">
        <v>1.4648080980489773</v>
      </c>
      <c r="K91" s="65">
        <v>1.4760860354410208</v>
      </c>
    </row>
    <row r="92" spans="2:11" ht="15" x14ac:dyDescent="0.35">
      <c r="B92" s="115" t="s">
        <v>64</v>
      </c>
      <c r="C92" s="124"/>
      <c r="D92" s="73"/>
      <c r="E92" s="73"/>
      <c r="F92" s="98" t="s">
        <v>8</v>
      </c>
      <c r="G92" s="59" t="s">
        <v>8</v>
      </c>
      <c r="H92" s="88">
        <v>82</v>
      </c>
      <c r="I92" s="29">
        <v>121</v>
      </c>
      <c r="J92" s="29">
        <v>136</v>
      </c>
      <c r="K92" s="29">
        <v>176</v>
      </c>
    </row>
    <row r="93" spans="2:11" ht="15" x14ac:dyDescent="0.35">
      <c r="B93" s="117" t="s">
        <v>147</v>
      </c>
      <c r="C93" s="71"/>
      <c r="D93" s="71"/>
      <c r="E93" s="71"/>
      <c r="F93" s="71"/>
      <c r="G93" s="71"/>
      <c r="H93" s="71"/>
      <c r="I93" s="71"/>
      <c r="J93" s="71"/>
      <c r="K93" s="71"/>
    </row>
    <row r="94" spans="2:11" ht="15" x14ac:dyDescent="0.35">
      <c r="B94" s="117"/>
      <c r="C94" s="133"/>
      <c r="D94" s="133"/>
      <c r="E94" s="133"/>
      <c r="F94" s="133"/>
      <c r="G94" s="133"/>
      <c r="H94" s="133"/>
      <c r="I94" s="133"/>
      <c r="J94" s="133"/>
      <c r="K94" s="133"/>
    </row>
    <row r="95" spans="2:11" ht="15" x14ac:dyDescent="0.35">
      <c r="B95" s="117"/>
      <c r="C95" s="133"/>
      <c r="D95" s="133"/>
      <c r="E95" s="133"/>
      <c r="F95" s="133"/>
      <c r="G95" s="133"/>
      <c r="H95" s="133"/>
      <c r="I95" s="133"/>
      <c r="J95" s="133"/>
      <c r="K95" s="133"/>
    </row>
    <row r="96" spans="2:11" ht="15" x14ac:dyDescent="0.35">
      <c r="B96" s="134"/>
      <c r="C96" s="134"/>
      <c r="D96" s="134"/>
      <c r="E96" s="134"/>
      <c r="F96" s="134"/>
      <c r="G96" s="134"/>
      <c r="H96" s="134"/>
      <c r="I96" s="134"/>
      <c r="J96" s="134"/>
      <c r="K96" s="134"/>
    </row>
    <row r="97" spans="2:11" ht="15" x14ac:dyDescent="0.35">
      <c r="B97" s="134"/>
      <c r="C97" s="134"/>
      <c r="D97" s="134"/>
      <c r="E97" s="134"/>
      <c r="F97" s="134"/>
      <c r="G97" s="134"/>
      <c r="H97" s="134"/>
      <c r="I97" s="134"/>
      <c r="J97" s="134"/>
      <c r="K97" s="134"/>
    </row>
    <row r="98" spans="2:11" x14ac:dyDescent="0.3">
      <c r="B98" s="135"/>
      <c r="C98" s="135"/>
      <c r="D98" s="135"/>
      <c r="E98" s="135"/>
      <c r="F98" s="135"/>
      <c r="G98" s="135"/>
      <c r="H98" s="135"/>
      <c r="I98" s="135"/>
      <c r="J98" s="135"/>
      <c r="K98" s="135"/>
    </row>
    <row r="99" spans="2:11" x14ac:dyDescent="0.3">
      <c r="B99" s="135"/>
      <c r="C99" s="135"/>
      <c r="D99" s="135"/>
      <c r="E99" s="135"/>
      <c r="F99" s="135"/>
      <c r="G99" s="135"/>
      <c r="H99" s="135"/>
      <c r="I99" s="135"/>
      <c r="J99" s="135"/>
      <c r="K99" s="135"/>
    </row>
    <row r="100" spans="2:11" x14ac:dyDescent="0.3">
      <c r="B100" s="135"/>
      <c r="C100" s="135"/>
      <c r="D100" s="135"/>
      <c r="E100" s="135"/>
      <c r="F100" s="135"/>
      <c r="G100" s="135"/>
      <c r="H100" s="135"/>
      <c r="I100" s="135"/>
      <c r="J100" s="135"/>
      <c r="K100" s="135"/>
    </row>
    <row r="101" spans="2:11" x14ac:dyDescent="0.3">
      <c r="B101" s="135"/>
      <c r="C101" s="135"/>
      <c r="D101" s="135"/>
      <c r="E101" s="135"/>
      <c r="F101" s="135"/>
      <c r="G101" s="135"/>
      <c r="H101" s="135"/>
      <c r="I101" s="135"/>
      <c r="J101" s="135"/>
      <c r="K101" s="135"/>
    </row>
    <row r="102" spans="2:11" x14ac:dyDescent="0.3">
      <c r="B102" s="135"/>
      <c r="C102" s="135"/>
      <c r="D102" s="135"/>
      <c r="E102" s="135"/>
      <c r="F102" s="135"/>
      <c r="G102" s="135"/>
      <c r="H102" s="135"/>
      <c r="I102" s="135"/>
      <c r="J102" s="135"/>
      <c r="K102" s="135"/>
    </row>
    <row r="103" spans="2:11" x14ac:dyDescent="0.3"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</row>
    <row r="104" spans="2:11" x14ac:dyDescent="0.3"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</row>
    <row r="105" spans="2:11" x14ac:dyDescent="0.3"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</row>
    <row r="106" spans="2:11" x14ac:dyDescent="0.3"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</row>
    <row r="107" spans="2:11" x14ac:dyDescent="0.3"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</row>
    <row r="108" spans="2:11" x14ac:dyDescent="0.3"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</row>
    <row r="109" spans="2:11" x14ac:dyDescent="0.3"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</row>
    <row r="110" spans="2:11" x14ac:dyDescent="0.3"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</row>
    <row r="111" spans="2:11" x14ac:dyDescent="0.3"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</row>
    <row r="112" spans="2:11" x14ac:dyDescent="0.3"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</row>
    <row r="113" spans="2:11" x14ac:dyDescent="0.3">
      <c r="B113" s="105"/>
      <c r="C113" s="105"/>
      <c r="D113" s="105"/>
      <c r="E113" s="105"/>
      <c r="F113" s="105"/>
      <c r="G113" s="105"/>
      <c r="H113" s="105"/>
      <c r="I113" s="105"/>
      <c r="J113" s="105"/>
      <c r="K113" s="105"/>
    </row>
    <row r="114" spans="2:11" x14ac:dyDescent="0.3">
      <c r="B114" s="105"/>
      <c r="C114" s="105"/>
      <c r="D114" s="105"/>
      <c r="E114" s="105"/>
      <c r="F114" s="105"/>
      <c r="G114" s="105"/>
      <c r="H114" s="105"/>
      <c r="I114" s="105"/>
      <c r="J114" s="105"/>
      <c r="K114" s="105"/>
    </row>
    <row r="115" spans="2:11" x14ac:dyDescent="0.3">
      <c r="B115" s="105"/>
      <c r="C115" s="105"/>
      <c r="D115" s="105"/>
      <c r="E115" s="105"/>
      <c r="F115" s="105"/>
      <c r="G115" s="105"/>
      <c r="H115" s="105"/>
      <c r="I115" s="105"/>
      <c r="J115" s="105"/>
      <c r="K115" s="105"/>
    </row>
  </sheetData>
  <mergeCells count="1">
    <mergeCell ref="B3:K3"/>
  </mergeCells>
  <pageMargins left="0.7" right="0.7" top="0.75" bottom="0.75" header="0.3" footer="0.3"/>
  <pageSetup paperSize="9" scale="53" orientation="portrait" r:id="rId1"/>
  <rowBreaks count="1" manualBreakCount="1">
    <brk id="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19</vt:i4>
      </vt:variant>
      <vt:variant>
        <vt:lpstr>Namngivna områden</vt:lpstr>
      </vt:variant>
      <vt:variant>
        <vt:i4>18</vt:i4>
      </vt:variant>
    </vt:vector>
  </HeadingPairs>
  <TitlesOfParts>
    <vt:vector size="37" baseType="lpstr">
      <vt:lpstr>AH Industries </vt:lpstr>
      <vt:lpstr>Aibel</vt:lpstr>
      <vt:lpstr>Arcus-Gruppen</vt:lpstr>
      <vt:lpstr>Biolin Scientific</vt:lpstr>
      <vt:lpstr>Bisnode</vt:lpstr>
      <vt:lpstr>DIAB</vt:lpstr>
      <vt:lpstr>Euromaint</vt:lpstr>
      <vt:lpstr>GS Hydro</vt:lpstr>
      <vt:lpstr>Hafa Bathroom Group</vt:lpstr>
      <vt:lpstr>HENT</vt:lpstr>
      <vt:lpstr>HL Display</vt:lpstr>
      <vt:lpstr>Inwido</vt:lpstr>
      <vt:lpstr>Jøtul</vt:lpstr>
      <vt:lpstr>KVD</vt:lpstr>
      <vt:lpstr>Ledil</vt:lpstr>
      <vt:lpstr>Mobile Climate Control</vt:lpstr>
      <vt:lpstr>Nebula</vt:lpstr>
      <vt:lpstr>Nordic Cinema Group</vt:lpstr>
      <vt:lpstr>Blad9</vt:lpstr>
      <vt:lpstr>'AH Industries '!Utskriftsområde</vt:lpstr>
      <vt:lpstr>Aibel!Utskriftsområde</vt:lpstr>
      <vt:lpstr>'Arcus-Gruppen'!Utskriftsområde</vt:lpstr>
      <vt:lpstr>'Biolin Scientific'!Utskriftsområde</vt:lpstr>
      <vt:lpstr>Bisnode!Utskriftsområde</vt:lpstr>
      <vt:lpstr>DIAB!Utskriftsområde</vt:lpstr>
      <vt:lpstr>Euromaint!Utskriftsområde</vt:lpstr>
      <vt:lpstr>'GS Hydro'!Utskriftsområde</vt:lpstr>
      <vt:lpstr>'Hafa Bathroom Group'!Utskriftsområde</vt:lpstr>
      <vt:lpstr>HENT!Utskriftsområde</vt:lpstr>
      <vt:lpstr>'HL Display'!Utskriftsområde</vt:lpstr>
      <vt:lpstr>Inwido!Utskriftsområde</vt:lpstr>
      <vt:lpstr>Jøtul!Utskriftsområde</vt:lpstr>
      <vt:lpstr>KVD!Utskriftsområde</vt:lpstr>
      <vt:lpstr>Ledil!Utskriftsområde</vt:lpstr>
      <vt:lpstr>'Mobile Climate Control'!Utskriftsområde</vt:lpstr>
      <vt:lpstr>Nebula!Utskriftsområde</vt:lpstr>
      <vt:lpstr>'Nordic Cinema Group'!Utskriftsområde</vt:lpstr>
    </vt:vector>
  </TitlesOfParts>
  <Company>ExOpen Systems 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Leffler</dc:creator>
  <cp:lastModifiedBy>Anna Ahlberg</cp:lastModifiedBy>
  <cp:lastPrinted>2015-05-06T07:17:22Z</cp:lastPrinted>
  <dcterms:created xsi:type="dcterms:W3CDTF">2009-05-12T14:09:20Z</dcterms:created>
  <dcterms:modified xsi:type="dcterms:W3CDTF">2015-05-06T11:01:35Z</dcterms:modified>
</cp:coreProperties>
</file>